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35" i="1" l="1"/>
  <c r="M31" i="1"/>
  <c r="M27" i="1"/>
  <c r="M23" i="1"/>
  <c r="M19" i="1"/>
  <c r="M15" i="1"/>
  <c r="M11" i="1"/>
  <c r="M29" i="1"/>
  <c r="M25" i="1"/>
  <c r="M13" i="1"/>
  <c r="M32" i="1"/>
  <c r="M24" i="1"/>
  <c r="M16" i="1"/>
  <c r="M8" i="1"/>
  <c r="M34" i="1"/>
  <c r="M30" i="1"/>
  <c r="M26" i="1"/>
  <c r="M22" i="1"/>
  <c r="M18" i="1"/>
  <c r="M14" i="1"/>
  <c r="M10" i="1"/>
  <c r="M33" i="1"/>
  <c r="M21" i="1"/>
  <c r="M17" i="1"/>
  <c r="M9" i="1"/>
  <c r="M28" i="1"/>
  <c r="M20" i="1"/>
  <c r="M12" i="1"/>
</calcChain>
</file>

<file path=xl/sharedStrings.xml><?xml version="1.0" encoding="utf-8"?>
<sst xmlns="http://schemas.openxmlformats.org/spreadsheetml/2006/main" count="786" uniqueCount="355">
  <si>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</si>
  <si>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</si>
  <si>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</si>
  <si>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</si>
  <si>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</si>
  <si>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</si>
  <si>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</si>
  <si>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</si>
  <si>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</si>
  <si>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</si>
  <si>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</si>
  <si>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</si>
  <si>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</si>
  <si>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</si>
  <si>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</si>
  <si>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</si>
  <si>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</si>
  <si>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</si>
  <si>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</si>
  <si>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</si>
  <si>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</si>
  <si>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</si>
  <si>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</si>
  <si>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</si>
  <si>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</si>
  <si>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</si>
  <si>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</si>
  <si>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</si>
  <si>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</si>
  <si>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</si>
  <si>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</si>
  <si>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</si>
  <si>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</si>
  <si>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</si>
  <si>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</si>
  <si>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</si>
  <si>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</si>
  <si>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</si>
  <si>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</si>
  <si>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</si>
  <si>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</si>
  <si>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</si>
  <si>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</si>
  <si>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</si>
  <si>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</si>
  <si>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</si>
  <si>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</si>
  <si>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</si>
  <si>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</si>
  <si>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</si>
  <si>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</si>
  <si>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</si>
  <si>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</si>
  <si>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</si>
  <si>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</si>
  <si>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</si>
  <si>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</si>
  <si>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</si>
  <si>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</si>
  <si>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</si>
  <si>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</si>
  <si>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</si>
  <si>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</si>
  <si>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</si>
  <si>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</si>
  <si>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</si>
  <si>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</si>
  <si>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</si>
  <si>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</si>
  <si>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</si>
  <si>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</si>
  <si>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</si>
  <si>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</si>
  <si>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</si>
  <si>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</si>
  <si>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</si>
  <si>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</si>
  <si>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</si>
  <si>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</si>
  <si>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</si>
  <si>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</si>
  <si>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</si>
  <si>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</si>
  <si>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</si>
  <si>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BIENESTAR E IGUALDAD SOCIAL DE LA CIUDAD DE MEXICO</t>
  </si>
  <si>
    <t>JEFE (A) DE UNIDAD DEPARTAMENTAL "A"</t>
  </si>
  <si>
    <t>JEFATURA DE UNIDAD DEPARTAMENTAL DE ABASTECIMIENTOS Y SERVICIOS</t>
  </si>
  <si>
    <t>JEFATURA DE UNIDAD DEPARTAMENTAL DE ENLACE ADMINISTRATIVO (A) EN LA DIRECCION EJECUTIVA DEL INSTITUTO PARA EL ENVEJECIMIENTO DIGNO</t>
  </si>
  <si>
    <t>JEFATURA DE UNIDAD DEPARTAMENTAL DE ENLACE ADMINISTRATIVO (A) EN LA DIRECCION EJECUTIVA DEL INSTITUTO DE ATENCION A POBLACIONES PRIORITARIAS</t>
  </si>
  <si>
    <t>JEFATURA DE UNIDAD DEPARTAMENTAL DE ENLACE ADMINISTRATIVO (A) EN LA COORDINACION GENERAL DE INCLUSION SOCIAL</t>
  </si>
  <si>
    <t>SUBDIRECTOR (A) "A"</t>
  </si>
  <si>
    <t>SUBDIRECCION DE ENLACE ADMINISTRATIVO (A) EN PARTICIPACION CIUDADANA</t>
  </si>
  <si>
    <t>COORDINADOR (A) "A"</t>
  </si>
  <si>
    <t>COORDINACION DE LOS CENTROS DE ASISTENCIA E INTEGRACION SOCIAL</t>
  </si>
  <si>
    <t>JEFATURA DE UNIDAD DEPARTAMENTAL ADMINISTRATIVA DE LOS CENTROS DE ASISTENCIA E INTEGRACION SOCIAL "ATLAMPA Y CUEMANCO"</t>
  </si>
  <si>
    <t>JEFATURA DE UNIDAD DEPARTAMENTAL ADMINISTRATIVA DEL CENTRO DE ASISTENCIA E INTEGRACION SOCIAL "CASCADA"</t>
  </si>
  <si>
    <t>JEFATURA DE UNIDAD DEPARTAMENTAL ADMINISTRATIVA DEL CENTRO DE ASISTENCIA E INTEGRACION SOCIAL "CUAUTEPEC"</t>
  </si>
  <si>
    <t>JEFATURA DE UNIDAD DEPARTAMENTAL ADMINISTRATIVA DEL CENTRO DE ASISTENCIA E INTEGRACION SOCIAL "CORUÑA JOVENES"</t>
  </si>
  <si>
    <t>JEFATURA DE UNIDAD DEPARTAMENTAL ADMINISTRATIVA DEL CENTRO DE ASISTENCIA E INTEGRACION SOCIAL "CORUÑA HOMBRES"</t>
  </si>
  <si>
    <t>JEFATURA DE UNIDAD DEPARTAMENTAL ADMINISTRATIVA DEL CENTRO DE ASISTENCIA E INTEGRACION SOCIAL "VILLA MUJERES"</t>
  </si>
  <si>
    <t>JEFATURA DE UNIDAD DEPARTAMENTAL ADMINISTRATIVA DEL CENTRO DE VALORIZACION Y CANALIZACION</t>
  </si>
  <si>
    <t>JEFATURA DE UNIDAD DEPARTAMENTAL ADMINISTRATIVA DE LOS CENTROS DE ASISTENCIA E INTEGRACION SOCIAL "AZCAPOTZALCO Y HOGAR CIUDAD DE MEXICO"</t>
  </si>
  <si>
    <t>JEFATURA DE UNIDAD DEPARTAMENTAL ADMINISTRATIVA DEL CENTRO DE ASISTENCIA E INTEGRACION SOCIAL "TORRES DE POTRERO"</t>
  </si>
  <si>
    <t>COORDINADOR (A) "B"</t>
  </si>
  <si>
    <t>COORDINACION DE ADMINISTRACION DE CAPITAL HUMANO</t>
  </si>
  <si>
    <t>JEFE (A) DE UNIDAD DEPARTAMENTAL "B"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</si>
  <si>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</si>
  <si>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</si>
  <si>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</si>
  <si>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</si>
  <si>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</si>
  <si>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</si>
  <si>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</si>
  <si>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COORDINACION DE RECURSOS MATERIALES Y SERVICIOS</t>
  </si>
  <si>
    <t>JEFATURA DE UNIDAD DEPARTAMENTAL DE PATRIMONIO INMOBILIARIO</t>
  </si>
  <si>
    <t>JEFATURA DE UNIDAD DEPARTAMENTAL DE COMPRAS Y CONTROL DE MATERIALES</t>
  </si>
  <si>
    <t>JEFATURA DE UNIDAD DEPARTAMENTAL DE ALMACENES E INVENTARIOS</t>
  </si>
  <si>
    <t>JOSE DAVID</t>
  </si>
  <si>
    <t>MENDEZ</t>
  </si>
  <si>
    <t>SANTA CRUZ</t>
  </si>
  <si>
    <t>JUAN ARTURO</t>
  </si>
  <si>
    <t>FLORES</t>
  </si>
  <si>
    <t>SANCHEZ</t>
  </si>
  <si>
    <t>JORGE</t>
  </si>
  <si>
    <t>MAYA</t>
  </si>
  <si>
    <t>HERNANDEZ</t>
  </si>
  <si>
    <t>THALIA ELIZABETH</t>
  </si>
  <si>
    <t>MARTINEZ</t>
  </si>
  <si>
    <t>ZENON</t>
  </si>
  <si>
    <t>PAOLA ONEYDA</t>
  </si>
  <si>
    <t>AVILES</t>
  </si>
  <si>
    <t>VACANTE</t>
  </si>
  <si>
    <t>CARLOS ALBERTO</t>
  </si>
  <si>
    <t>GALAN</t>
  </si>
  <si>
    <t>JULIO ALBERTO</t>
  </si>
  <si>
    <t>ARRIAGA</t>
  </si>
  <si>
    <t>CALDERON</t>
  </si>
  <si>
    <t>HUGO</t>
  </si>
  <si>
    <t>CENTENO</t>
  </si>
  <si>
    <t>RAMOS</t>
  </si>
  <si>
    <t>ARMANDO</t>
  </si>
  <si>
    <t>TELLEZ</t>
  </si>
  <si>
    <t>JUAN CARLOS</t>
  </si>
  <si>
    <t>MORALES</t>
  </si>
  <si>
    <t>ORTEGA</t>
  </si>
  <si>
    <t>VICENTE NOE</t>
  </si>
  <si>
    <t>BALDERAS</t>
  </si>
  <si>
    <t>ARTEAGA</t>
  </si>
  <si>
    <t>CORTES</t>
  </si>
  <si>
    <t>ALFONSO</t>
  </si>
  <si>
    <t>CESAR</t>
  </si>
  <si>
    <t>IBARRA</t>
  </si>
  <si>
    <t>GODINEZ</t>
  </si>
  <si>
    <t>MIRIAM</t>
  </si>
  <si>
    <t>GOMEZ</t>
  </si>
  <si>
    <t>TIRSO</t>
  </si>
  <si>
    <t>BEIZA</t>
  </si>
  <si>
    <t>MACEDO</t>
  </si>
  <si>
    <t>JUAN FRANCISCO</t>
  </si>
  <si>
    <t>LAVIN</t>
  </si>
  <si>
    <t>ANA MARGARITA</t>
  </si>
  <si>
    <t>DIAZ</t>
  </si>
  <si>
    <t>MAYRA LIZBETH</t>
  </si>
  <si>
    <t>PATRICIO</t>
  </si>
  <si>
    <t>VERA</t>
  </si>
  <si>
    <t>GEORGINA</t>
  </si>
  <si>
    <t>NORMA ANGELICA LUCIA</t>
  </si>
  <si>
    <t>SALDAÑA</t>
  </si>
  <si>
    <t>SELENE ADRIANA</t>
  </si>
  <si>
    <t>VILLEGAS</t>
  </si>
  <si>
    <t>CARBALLO</t>
  </si>
  <si>
    <t>SANDRA</t>
  </si>
  <si>
    <t>BARRIOS</t>
  </si>
  <si>
    <t>BAUTISTA</t>
  </si>
  <si>
    <t>RAUL JESUS</t>
  </si>
  <si>
    <t>PEREZ</t>
  </si>
  <si>
    <t>GONZALEZ</t>
  </si>
  <si>
    <t>JEHAN</t>
  </si>
  <si>
    <t>GURAIEB</t>
  </si>
  <si>
    <t>TORAL</t>
  </si>
  <si>
    <t>JESUS</t>
  </si>
  <si>
    <t>VENANCIO</t>
  </si>
  <si>
    <t>EDGAR IVAN</t>
  </si>
  <si>
    <t>LOPEZ</t>
  </si>
  <si>
    <t>RODRIGUEZ</t>
  </si>
  <si>
    <t>Ver nota aclaratoria en la columna Nota</t>
  </si>
  <si>
    <t>Contador (a) Público (a)</t>
  </si>
  <si>
    <t>Derecho</t>
  </si>
  <si>
    <t>Ingeniería en Negocios y Gestión Empresarial</t>
  </si>
  <si>
    <t>Vacante</t>
  </si>
  <si>
    <t>Administración</t>
  </si>
  <si>
    <t>Arquitectura</t>
  </si>
  <si>
    <t>Política y Gestión Social</t>
  </si>
  <si>
    <t>Mercadotecnia</t>
  </si>
  <si>
    <t>Derecho Familiar</t>
  </si>
  <si>
    <t>Ciencias Políticas y Administración Pública</t>
  </si>
  <si>
    <t>Psicología</t>
  </si>
  <si>
    <t>Economía</t>
  </si>
  <si>
    <t>Diseño Gráfico</t>
  </si>
  <si>
    <t>Administración de Negocios</t>
  </si>
  <si>
    <t>https://transparencia.finanzas.cdmx.gob.mx/repositorio/public/upload/repositorio/DGAyF/2025/scp/fracc_XVII/maya_hernandez_jorge_2025_T3.xlsx</t>
  </si>
  <si>
    <t>https://transparencia.finanzas.cdmx.gob.mx/repositorio/public/upload/repositorio/DGAyF/2025/scp/fracc_XVII/martinez_zenon_thalia_elizabeth_2025_T2.xlsx</t>
  </si>
  <si>
    <t>https://transparencia.finanzas.cdmx.gob.mx/repositorio/public/upload/repositorio/DGAyF/2025/scp/fracc_XVII/hernandez_aviles_paola_oneyda_2025_T2.xlsx</t>
  </si>
  <si>
    <t>https://transparencia.finanzas.cdmx.gob.mx/repositorio/public/upload/repositorio/DGAyF/2025/scp/fracc_XVII/vacante_2025.pdf</t>
  </si>
  <si>
    <t>https://transparencia.finanzas.cdmx.gob.mx/repositorio/public/upload/repositorio/DGAyF/2025/scp/fracc_XVII/galan_galan_carlos_alberto_2025_T1.xlsx</t>
  </si>
  <si>
    <t>https://transparencia.finanzas.cdmx.gob.mx/repositorio/public/upload/repositorio/DGAyF/2025/scp/fracc_XVII/arriaga_calderon_julio_alberto_2025_T2.xlsx</t>
  </si>
  <si>
    <t>https://transparencia.finanzas.cdmx.gob.mx/repositorio/public/upload/repositorio/DGAyF/2025/scp/fracc_XVII/centeno_ramos_hugo_2025_T3.xlsx</t>
  </si>
  <si>
    <t>https://transparencia.finanzas.cdmx.gob.mx/repositorio/public/upload/repositorio/DGAyF/2025/scp/fracc_XVII/tellez_hernandez_armando_2025_T1.xlsx</t>
  </si>
  <si>
    <t>https://transparencia.finanzas.cdmx.gob.mx/repositorio/public/upload/repositorio/DGAyF/2025/scp/fracc_XVII/morales_ortega_juan_carlos_2025_T1.xlsx</t>
  </si>
  <si>
    <t>https://transparencia.finanzas.cdmx.gob.mx/repositorio/public/upload/repositorio/DGAyF/2025/scp/fracc_XVII/balderas_arteaga_vicente_noe_2025_T1.xlsx</t>
  </si>
  <si>
    <t>https://transparencia.finanzas.cdmx.gob.mx/repositorio/public/upload/repositorio/DGAyF/2025/scp/fracc_XVII/cortes_alfonso_carlos_alberto_2025_T1.xlsx</t>
  </si>
  <si>
    <t>https://transparencia.finanzas.cdmx.gob.mx/repositorio/public/upload/repositorio/DGAyF/2025/scp/fracc_XVII/ibarra_godinez_cesar_2025_T1.xlsx</t>
  </si>
  <si>
    <t>https://transparencia.finanzas.cdmx.gob.mx/repositorio/public/upload/repositorio/DGAyF/2025/scp/fracc_XVII/martinez_gomez_miriam_2025_T3.xlsx</t>
  </si>
  <si>
    <t>https://transparencia.finanzas.cdmx.gob.mx/repositorio/public/upload/repositorio/DGAyF/2025/scp/fracc_XVII/beiza_macedo_tirso_2025_T2.xlsx</t>
  </si>
  <si>
    <t>https://transparencia.finanzas.cdmx.gob.mx/repositorio/public/upload/repositorio/DGAyF/2023/scp/fracc_XVII/martinez_lavin_juan_francisco_2023_T1.xlsx</t>
  </si>
  <si>
    <t>https://transparencia.finanzas.cdmx.gob.mx/repositorio/public/upload/repositorio/DGAyF/2023/scp/fracc_XVII/diaz_sanchez_ana_margarita_2023_T1.xlsx</t>
  </si>
  <si>
    <t>https://transparencia.finanzas.cdmx.gob.mx/repositorio/public/upload/repositorio/DGAyF/2025/scp/fracc_XVII/patricio_vera_mayra_lizbeth_2025_T2.xlsx</t>
  </si>
  <si>
    <t>https://transparencia.finanzas.cdmx.gob.mx/repositorio/public/upload/repositorio/DGAyF/2025/scp/fracc_XVII/vera_cortes_georgina_2025_T1.xlsx</t>
  </si>
  <si>
    <t>https://transparencia.finanzas.cdmx.gob.mx/repositorio/public/upload/repositorio/DGAyF/2022/scp/fracc_XVII/saldana_morales_norma_angelica_lucia_2022_T1.xlsx</t>
  </si>
  <si>
    <t>https://transparencia.finanzas.cdmx.gob.mx/repositorio/public/upload/repositorio/DGAyF/2022/scp/fracc_XVII/villegas_carballo_selene_adriana_2022_T2.xlsx</t>
  </si>
  <si>
    <t>https://transparencia.finanzas.cdmx.gob.mx/repositorio/public/upload/repositorio/DGAyF/2022/scp/fracc_XVII/barrios_bautista_sandra_2022_T2.xlsx</t>
  </si>
  <si>
    <t>https://transparencia.finanzas.cdmx.gob.mx/repositorio/public/upload/repositorio/DGAyF/2025/scp/fracc_XVII/guraieb_toral_jehan_2025_T2.xlsx</t>
  </si>
  <si>
    <t>https://transparencia.finanzas.cdmx.gob.mx/repositorio/public/upload/repositorio/DGAyF/2025/scp/fracc_XVII/hernandez_venancio_jesus_2025_T1.xlsx</t>
  </si>
  <si>
    <t>https://transparencia.finanzas.cdmx.gob.mx/repositorio/public/upload/repositorio/DGAyF/2025/scp/fracc_XVII/lopez_rodriguez_edgar_ivan_2025_T1.xlsx</t>
  </si>
  <si>
    <t>VER NOTA ACLARATORIA EN LA COLUMNA NOTA</t>
  </si>
  <si>
    <t>NO ESPECIFICA PERIODO</t>
  </si>
  <si>
    <t>REYES Y ASOCIADOS</t>
  </si>
  <si>
    <t>ASESOR (A) CONTABLE Y DE ADMINISTRACION</t>
  </si>
  <si>
    <t>CONTADOR (A) PUBLICO (A)</t>
  </si>
  <si>
    <t>SECRETARIA DEL TRABAJO Y PREVISION SOCIAL</t>
  </si>
  <si>
    <t>SUBDIRECTOR (A)</t>
  </si>
  <si>
    <t>SERVICIOS MEDICOS PUBLICOS DE LA CDMX</t>
  </si>
  <si>
    <t>NO ESPECIFICA</t>
  </si>
  <si>
    <t>SISTEMA MUNICIPAL DIF NOPALTEPEC</t>
  </si>
  <si>
    <t>DIRECTOR (A) GENERAL</t>
  </si>
  <si>
    <t>DERECHO</t>
  </si>
  <si>
    <t>PENSIONISSSTE</t>
  </si>
  <si>
    <t>ASESOR (A) PREVISIONAL</t>
  </si>
  <si>
    <t>PROFUTURO GNP</t>
  </si>
  <si>
    <t>DIRECCION GENERAL DE ADMINISTRACION Y FINANZAS EN LA SECRETARIA DE BIENESTAR E IGUALDAD SOCIAL</t>
  </si>
  <si>
    <t>JUD DE ENLACE ADMINISTRATIVO EN LA DIRECCION EJECUTIVA DEL INSTITUTO DE ATENCION A POBLACIONES PRIORITARIAS</t>
  </si>
  <si>
    <t>INGENIERIA EN NEGOCIOS Y GESTION EMPRESARIAL</t>
  </si>
  <si>
    <t>COORDINACION GENERAL DE INCLUSION SOCIAL EN LA SIBISO</t>
  </si>
  <si>
    <t>JUD DE ENLACE ADMINISTRATIVO</t>
  </si>
  <si>
    <t>DIRECCION GENERAL DE ADMINISTRACION Y FINANZAS EN SIBISO</t>
  </si>
  <si>
    <t>ENLACE DE TRANSPARENCIA</t>
  </si>
  <si>
    <t>DIRECCION GENERAL DE ADMINISTRACION Y FINANZAS EN LA SECRETARIA DE INCLUSION Y BIENESTAR SOCIAL</t>
  </si>
  <si>
    <t>JUD ADMINISTRATIVO (A) DEL CENTRO DE VALORIZACION Y CANALIZACION</t>
  </si>
  <si>
    <t>ADMINISTRACION</t>
  </si>
  <si>
    <t>JUD ADMINISTRATIVO (A) DEL CENTRO DE ASISTENCIA E INTEGRACION SOCIAL "CORUÑA HOMBRES"</t>
  </si>
  <si>
    <t>COMISION PARA LA RECONSTRUCCION DE LA CDMX</t>
  </si>
  <si>
    <t xml:space="preserve">SUBDIRECTOR (A) DE CONTROL Y SEGUIMIENTO DEL GASTO </t>
  </si>
  <si>
    <t>SECRETARIA DE ADMINISTRACION Y FINANZAS DE LA CDMX</t>
  </si>
  <si>
    <t>ENCARGADO (A) DE DESPACHO</t>
  </si>
  <si>
    <t>ARQUITECTURA</t>
  </si>
  <si>
    <t>JUD ADMINISTRATIVO DEL CENTRO DE ASISTENCIA E INTEGRACION SOCIAL "CORUÑA JOVENES"</t>
  </si>
  <si>
    <t>JUD ADMINISTRATIVO DEL CENTRO DE ASISTENCIA E INTEGRACION SOCIAL "CUAUTEPEC"</t>
  </si>
  <si>
    <t>JUD ADMINISTRATIVA DE LOS CENTROS DE ASISTENCIA E INTEGRACION SOCIAL "AZCAPOTZALCO Y HOGAR CIUDAD DE MEXICO"</t>
  </si>
  <si>
    <t>POLITICA Y GESTION SOCIAL</t>
  </si>
  <si>
    <t>LIDER COORDINADOR (A) DE PROYECTOS DE CONTROL Y APOYO ADMINISTRATIVO</t>
  </si>
  <si>
    <t xml:space="preserve">SECRETARIA DE FINANZAS DE LA CDMX </t>
  </si>
  <si>
    <t>LIDER COORDINADOR (A) DE PROYECTOS DE ABASTECIMIENTOS Y SERVICIOS</t>
  </si>
  <si>
    <t>JUD ADMINISTRATIVA DEL CENTRO DE ASISTENCIA E INTEGRACION SOCIAL "CASCADA"</t>
  </si>
  <si>
    <t xml:space="preserve">CENTRO DE ATENCION E INTEGRACION SOCIAL </t>
  </si>
  <si>
    <t>JEFE (A) DE UNIDAD DEPARTAMENTAL</t>
  </si>
  <si>
    <t xml:space="preserve">SECRETARIA DE INCLUSION Y BIENESTAR SOCIAL </t>
  </si>
  <si>
    <t>PROFESIONAL EN CARRERA ING Y DISEÑO PR</t>
  </si>
  <si>
    <t>GRUPO CORPBO</t>
  </si>
  <si>
    <t>SUPERINTENDENTE DE SUPERVISION</t>
  </si>
  <si>
    <t>INOUT ARQS.</t>
  </si>
  <si>
    <t>SUPERINTENDENTE DE OBRA</t>
  </si>
  <si>
    <t>CASA DESARROLLOS HABITACIONALES S.A. DE C.V.</t>
  </si>
  <si>
    <t>SUPERVISION</t>
  </si>
  <si>
    <t>JUD DE ENLACE ADMINISTRATIVO EN LA COORDINACION GENERAL DE INCLUSION SOCIAL</t>
  </si>
  <si>
    <t>MERCADOTECNIA</t>
  </si>
  <si>
    <t>SECRETARIA DE SALUD DE LA CDMX</t>
  </si>
  <si>
    <t>SUBJEFE (A) ADMINISTRATIVO (A)</t>
  </si>
  <si>
    <t xml:space="preserve">PRODUCTOD DE PLASTICO CARCAL SA DE CV </t>
  </si>
  <si>
    <t>GERENTE DE LOGISTICA</t>
  </si>
  <si>
    <t>SISTEMA DE AGUAS DE LA CDMX</t>
  </si>
  <si>
    <t>JUD DE EVALUACION DE PROPUESTAS DE OBRA PUBLICA "B"</t>
  </si>
  <si>
    <t>DERECHO FAMILIAR</t>
  </si>
  <si>
    <t xml:space="preserve">PRESTADOR (A) DE SERVICIOS PROFESIONALES </t>
  </si>
  <si>
    <t xml:space="preserve">INICIATIVA PERSONAL </t>
  </si>
  <si>
    <t>ABOGADO (A) LITIGANTE</t>
  </si>
  <si>
    <t>DIRECCION EJECUTIVA DEL INSTITUTO DE ATENCION A POBLACIONES PRIORITARIAS</t>
  </si>
  <si>
    <t>JUD DE ENLACE ADMINISTRATIVO (A)</t>
  </si>
  <si>
    <t>CIENCIAS POLITICAS Y ADMINISTRACION PUBLICA</t>
  </si>
  <si>
    <t>DIRECCION GENERAL DE SERVICIO PUBLICO DE LOCALIZACION TELEFONICA</t>
  </si>
  <si>
    <t>EVENTOS ESPECIALES-OPERACION</t>
  </si>
  <si>
    <t>INSTITUTO NACIONAL DE SALUD PUBLICA</t>
  </si>
  <si>
    <t>ENTREVISTADOR (A)</t>
  </si>
  <si>
    <t>PSICOLOGIA</t>
  </si>
  <si>
    <t>DIRECCION GENERAL DE INSTITUTO DE ASISTENCIA E INTEGRACION SOCIAL</t>
  </si>
  <si>
    <t>ANALISTA ADMINISTRATIVO (A)</t>
  </si>
  <si>
    <t>LLANTERA GARROM</t>
  </si>
  <si>
    <t>ASISTENTE DE GERENCIA</t>
  </si>
  <si>
    <t>SECRETARIA DE INCLUSION Y BIENESTAR SOCIAL</t>
  </si>
  <si>
    <t>JUD "A"</t>
  </si>
  <si>
    <t>ECONOMIA</t>
  </si>
  <si>
    <t>ALCALDIA TLAHUAC</t>
  </si>
  <si>
    <t>ANALISTA Y SUPERVISOR (A) DE NOMINAS</t>
  </si>
  <si>
    <t xml:space="preserve">HSBC. S.A. </t>
  </si>
  <si>
    <t>ADMINISTRADOR (A) DE SUCURSAL Y EJECUTIVO (A) DE LA CUENTA</t>
  </si>
  <si>
    <t>SECRETARIA DE SALUD CDMX</t>
  </si>
  <si>
    <t>ASESOR (A) JURIDICO (A)</t>
  </si>
  <si>
    <t>INDEPENDIENTE</t>
  </si>
  <si>
    <t>ABOGADO (A) ASESOR (A)</t>
  </si>
  <si>
    <t>SECRETARIA DE DESARROLLO AGRARIO, TERRITORIAL Y URBANO</t>
  </si>
  <si>
    <t>JUD DE DESARROLLO ORGANIZACIONAL</t>
  </si>
  <si>
    <t xml:space="preserve">SECRETARIA DE SALUD DE LA CDMX </t>
  </si>
  <si>
    <t xml:space="preserve">ASISTENTE LEGAL Y ADMINISTRATIVO (A) </t>
  </si>
  <si>
    <t xml:space="preserve">QUADRUM CFDI </t>
  </si>
  <si>
    <t xml:space="preserve">ASESOR (A) LEGAL </t>
  </si>
  <si>
    <t>CAMARA DE DIPUTADOS, SUBDIRECCION DE LO CONSULTIVO</t>
  </si>
  <si>
    <t>ABOGADO (A)</t>
  </si>
  <si>
    <t>CAMARA DE DIPUTADOS, SUBDIRECCION DE CONTRATOS Y CONVENIOS</t>
  </si>
  <si>
    <t>MOLINA Y SAN MIGUEL ASOCIADOS</t>
  </si>
  <si>
    <t>PASANTE</t>
  </si>
  <si>
    <t>LIDER COORDINADOR (A) DE PROYECTOS DE CONTROL DE GESTION DOCUMENTAL</t>
  </si>
  <si>
    <t>DISEÑO GRAFICO</t>
  </si>
  <si>
    <t xml:space="preserve">CONTROL DE GESTION </t>
  </si>
  <si>
    <t>FREELANCER</t>
  </si>
  <si>
    <t>DIRECTORA CREATIVA</t>
  </si>
  <si>
    <t xml:space="preserve">JUD DE CONTROL PRESUPUESTAL </t>
  </si>
  <si>
    <t>ADMINISTRACION DE NEGOCIOS</t>
  </si>
  <si>
    <t>SECRETARIA DE SALUD GCDMX</t>
  </si>
  <si>
    <t>HONORARIOS ASIMILADOS</t>
  </si>
  <si>
    <t>SISTEMA PARA EL DESARROLLO INTEGRAL DE LA FAMILIA</t>
  </si>
  <si>
    <t>AUXILIAR ADMINISTRATIVO (A)</t>
  </si>
  <si>
    <t>SUPERVISOR (A) ADMINISTRATIVO (A) C</t>
  </si>
  <si>
    <t xml:space="preserve">SECRETARIA DE COMUNICACIONES Y TRANSPORTES </t>
  </si>
  <si>
    <t xml:space="preserve">JEFE (A) DE DEPARTAMENTO DE SEGUIMIENTO Y ANALISIS DE RESULTADOS </t>
  </si>
  <si>
    <t>INSTITUTO NACIONAL DE PESCA</t>
  </si>
  <si>
    <t xml:space="preserve">HONORARIOS </t>
  </si>
  <si>
    <t>ENLACE DE CONTABILIDAD</t>
  </si>
  <si>
    <t>ADMINISTRADORA DE ACTIVOS COPERNICUS</t>
  </si>
  <si>
    <t>COORDINADOR (A) EXTERNO (A)</t>
  </si>
  <si>
    <t>DESPACHO JURIDICO</t>
  </si>
  <si>
    <t>GRUPO GADOL S.A. DE C.V.</t>
  </si>
  <si>
    <t>SUPERVISOR (A) JURIDICO (A)</t>
  </si>
  <si>
    <t>PROCURADURIA FEDERAL DEL CONSUMIDOR</t>
  </si>
  <si>
    <t>JEFE (A) DE DEPARTAMENTO DE ADQUISICIONES</t>
  </si>
  <si>
    <t>SISTEMA DE TRANSPORTE MASIVO Y TELEFERICO DEL ESTADO DE MEXICO</t>
  </si>
  <si>
    <t>LIDER DE ADQUISICIONES</t>
  </si>
  <si>
    <t>PROCURADURIA GENERAL DE JUSTICIA</t>
  </si>
  <si>
    <t>PRESTADOR (A) DE SERVICIO SOCIAL</t>
  </si>
  <si>
    <t>SECRETARIA DE BIENESTAR E IGUALDAD SOCIAL DE LA CDMX</t>
  </si>
  <si>
    <t>TECNICO (A) EN SISTEMAS</t>
  </si>
  <si>
    <t>OFFICE DEPOT DE MEXICO, S.A. DE C.V.</t>
  </si>
  <si>
    <t>GERENTE DE VENTAS</t>
  </si>
  <si>
    <t>MACH THERAPY, S.A. DE C.V.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</si>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</sst>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5/scp/fracc_XVII/ibarra_godinez_cesar_2025_T1.xlsx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26" Type="http://schemas.openxmlformats.org/officeDocument/2006/relationships/hyperlink" Target="https://transparencia.finanzas.cdmx.gob.mx/repositorio/public/upload/repositorio/DGAyF/2025/scp/fracc_XVII/lopez_rodriguez_edgar_ivan_2025_T1.xlsx" TargetMode="External"/><Relationship Id="rId39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2/scp/fracc_XVII/saldana_morales_norma_angelica_lucia_2022_T1.xlsx" TargetMode="External"/><Relationship Id="rId34" Type="http://schemas.openxmlformats.org/officeDocument/2006/relationships/hyperlink" Target="https://transparencia.finanzas.cdmx.gob.mx/repositorio/public/upload/repositorio/DGAyF/2025/scp/fracc_XVII/F17_2025_sanciones.pdf" TargetMode="External"/><Relationship Id="rId4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5/scp/fracc_XVII/F17_2025_sanciones.pdf" TargetMode="External"/><Relationship Id="rId50" Type="http://schemas.openxmlformats.org/officeDocument/2006/relationships/hyperlink" Target="https://transparencia.finanzas.cdmx.gob.mx/repositorio/public/upload/repositorio/DGAyF/2025/scp/fracc_XVII/F17_2025_sanciones.pdf" TargetMode="External"/><Relationship Id="rId55" Type="http://schemas.openxmlformats.org/officeDocument/2006/relationships/hyperlink" Target="https://transparencia.finanzas.cdmx.gob.mx/repositorio/public/upload/repositorio/DGAyF/2025/scp/fracc_XVII/F17_2025_curricular.pdf" TargetMode="External"/><Relationship Id="rId7" Type="http://schemas.openxmlformats.org/officeDocument/2006/relationships/hyperlink" Target="https://transparencia.finanzas.cdmx.gob.mx/repositorio/public/upload/repositorio/DGAyF/2025/scp/fracc_XVII/arriaga_calderon_julio_alberto_2025_T2.xlsx" TargetMode="External"/><Relationship Id="rId2" Type="http://schemas.openxmlformats.org/officeDocument/2006/relationships/hyperlink" Target="https://transparencia.finanzas.cdmx.gob.mx/repositorio/public/upload/repositorio/DGAyF/2025/scp/fracc_XVII/maya_hernandez_jorge_2025_T3.xlsx" TargetMode="External"/><Relationship Id="rId16" Type="http://schemas.openxmlformats.org/officeDocument/2006/relationships/hyperlink" Target="https://transparencia.finanzas.cdmx.gob.mx/repositorio/public/upload/repositorio/DGAyF/2023/scp/fracc_XVII/martinez_lavin_juan_francisco_2023_T1.xlsx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1" Type="http://schemas.openxmlformats.org/officeDocument/2006/relationships/hyperlink" Target="https://transparencia.finanzas.cdmx.gob.mx/repositorio/public/upload/repositorio/DGAyF/2025/scp/fracc_XVII/balderas_arteaga_vicente_noe_2025_T1.xlsx" TargetMode="External"/><Relationship Id="rId24" Type="http://schemas.openxmlformats.org/officeDocument/2006/relationships/hyperlink" Target="https://transparencia.finanzas.cdmx.gob.mx/repositorio/public/upload/repositorio/DGAyF/2025/scp/fracc_XVII/guraieb_toral_jehan_2025_T2.xlsx" TargetMode="External"/><Relationship Id="rId3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s://transparencia.finanzas.cdmx.gob.mx/repositorio/public/upload/repositorio/DGAyF/2025/scp/fracc_XVII/F17_2025_sanciones.pdf" TargetMode="External"/><Relationship Id="rId40" Type="http://schemas.openxmlformats.org/officeDocument/2006/relationships/hyperlink" Target="https://transparencia.finanzas.cdmx.gob.mx/repositorio/public/upload/repositorio/DGAyF/2025/scp/fracc_XVII/F17_2025_sanciones.pdf" TargetMode="External"/><Relationship Id="rId45" Type="http://schemas.openxmlformats.org/officeDocument/2006/relationships/hyperlink" Target="https://transparencia.finanzas.cdmx.gob.mx/repositorio/public/upload/repositorio/DGAyF/2025/scp/fracc_XVII/F17_2025_sanciones.pdf" TargetMode="External"/><Relationship Id="rId53" Type="http://schemas.openxmlformats.org/officeDocument/2006/relationships/hyperlink" Target="https://transparencia.finanzas.cdmx.gob.mx/repositorio/public/upload/repositorio/DGAyF/2025/scp/fracc_XVII/F17_2025_sanciones.pdf" TargetMode="External"/><Relationship Id="rId58" Type="http://schemas.openxmlformats.org/officeDocument/2006/relationships/hyperlink" Target="https://transparencia.finanzas.cdmx.gob.mx/repositorio/public/upload/repositorio/DGAyF/2025/scp/fracc_XVII/F17_2025_perfil.pdf" TargetMode="External"/><Relationship Id="rId5" Type="http://schemas.openxmlformats.org/officeDocument/2006/relationships/hyperlink" Target="https://transparencia.finanzas.cdmx.gob.mx/repositorio/public/upload/repositorio/DGAyF/2025/scp/fracc_XVII/vacante_2025.pdf" TargetMode="External"/><Relationship Id="rId19" Type="http://schemas.openxmlformats.org/officeDocument/2006/relationships/hyperlink" Target="https://transparencia.finanzas.cdmx.gob.mx/repositorio/public/upload/repositorio/DGAyF/2025/scp/fracc_XVII/patricio_vera_mayra_lizbeth_2025_T2.xlsx" TargetMode="External"/><Relationship Id="rId4" Type="http://schemas.openxmlformats.org/officeDocument/2006/relationships/hyperlink" Target="https://transparencia.finanzas.cdmx.gob.mx/repositorio/public/upload/repositorio/DGAyF/2025/scp/fracc_XVII/hernandez_aviles_paola_oneyda_2025_T2.xlsx" TargetMode="External"/><Relationship Id="rId9" Type="http://schemas.openxmlformats.org/officeDocument/2006/relationships/hyperlink" Target="https://transparencia.finanzas.cdmx.gob.mx/repositorio/public/upload/repositorio/DGAyF/2025/scp/fracc_XVII/tellez_hernandez_armando_2025_T1.xlsx" TargetMode="External"/><Relationship Id="rId14" Type="http://schemas.openxmlformats.org/officeDocument/2006/relationships/hyperlink" Target="https://transparencia.finanzas.cdmx.gob.mx/repositorio/public/upload/repositorio/DGAyF/2025/scp/fracc_XVII/martinez_gomez_miriam_2025_T3.xlsx" TargetMode="External"/><Relationship Id="rId22" Type="http://schemas.openxmlformats.org/officeDocument/2006/relationships/hyperlink" Target="https://transparencia.finanzas.cdmx.gob.mx/repositorio/public/upload/repositorio/DGAyF/2022/scp/fracc_XVII/villegas_carballo_selene_adriana_2022_T2.xlsx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Relationship Id="rId35" Type="http://schemas.openxmlformats.org/officeDocument/2006/relationships/hyperlink" Target="https://transparencia.finanzas.cdmx.gob.mx/repositorio/public/upload/repositorio/DGAyF/2025/scp/fracc_XVII/F17_2025_sanciones.pdf" TargetMode="External"/><Relationship Id="rId43" Type="http://schemas.openxmlformats.org/officeDocument/2006/relationships/hyperlink" Target="https://transparencia.finanzas.cdmx.gob.mx/repositorio/public/upload/repositorio/DGAyF/2025/scp/fracc_XVII/F17_2025_sanciones.pdf" TargetMode="External"/><Relationship Id="rId48" Type="http://schemas.openxmlformats.org/officeDocument/2006/relationships/hyperlink" Target="https://transparencia.finanzas.cdmx.gob.mx/repositorio/public/upload/repositorio/DGAyF/2025/scp/fracc_XVII/F17_2025_sanciones.pdf" TargetMode="External"/><Relationship Id="rId56" Type="http://schemas.openxmlformats.org/officeDocument/2006/relationships/hyperlink" Target="https://transparencia.finanzas.cdmx.gob.mx/repositorio/public/upload/repositorio/DGAyF/2025/scp/fracc_XVII/F17_2025_curricular.pdf" TargetMode="External"/><Relationship Id="rId8" Type="http://schemas.openxmlformats.org/officeDocument/2006/relationships/hyperlink" Target="https://transparencia.finanzas.cdmx.gob.mx/repositorio/public/upload/repositorio/DGAyF/2025/scp/fracc_XVII/centeno_ramos_hugo_2025_T3.xlsx" TargetMode="External"/><Relationship Id="rId51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martinez_zenon_thalia_elizabeth_2025_T2.xlsx" TargetMode="External"/><Relationship Id="rId12" Type="http://schemas.openxmlformats.org/officeDocument/2006/relationships/hyperlink" Target="https://transparencia.finanzas.cdmx.gob.mx/repositorio/public/upload/repositorio/DGAyF/2025/scp/fracc_XVII/cortes_alfonso_carlos_alberto_2025_T1.xlsx" TargetMode="External"/><Relationship Id="rId17" Type="http://schemas.openxmlformats.org/officeDocument/2006/relationships/hyperlink" Target="https://transparencia.finanzas.cdmx.gob.mx/repositorio/public/upload/repositorio/DGAyF/2023/scp/fracc_XVII/diaz_sanchez_ana_margarita_2023_T1.xlsx" TargetMode="External"/><Relationship Id="rId25" Type="http://schemas.openxmlformats.org/officeDocument/2006/relationships/hyperlink" Target="https://transparencia.finanzas.cdmx.gob.mx/repositorio/public/upload/repositorio/DGAyF/2025/scp/fracc_XVII/hernandez_venancio_jesus_2025_T1.xlsx" TargetMode="External"/><Relationship Id="rId33" Type="http://schemas.openxmlformats.org/officeDocument/2006/relationships/hyperlink" Target="https://transparencia.finanzas.cdmx.gob.mx/repositorio/public/upload/repositorio/DGAyF/2025/scp/fracc_XVII/F17_2025_sanciones.pdf" TargetMode="External"/><Relationship Id="rId38" Type="http://schemas.openxmlformats.org/officeDocument/2006/relationships/hyperlink" Target="https://transparencia.finanzas.cdmx.gob.mx/repositorio/public/upload/repositorio/DGAyF/2025/scp/fracc_XVII/F17_2025_sanciones.pdf" TargetMode="External"/><Relationship Id="rId46" Type="http://schemas.openxmlformats.org/officeDocument/2006/relationships/hyperlink" Target="https://transparencia.finanzas.cdmx.gob.mx/repositorio/public/upload/repositorio/DGAyF/2025/scp/fracc_XVII/F17_2025_sanciones.pdf" TargetMode="External"/><Relationship Id="rId59" Type="http://schemas.openxmlformats.org/officeDocument/2006/relationships/hyperlink" Target="https://transparencia.finanzas.cdmx.gob.mx/repositorio/public/upload/repositorio/DGAyF/2025/scp/fracc_XVII/F17_2025_perfil.pdf" TargetMode="External"/><Relationship Id="rId20" Type="http://schemas.openxmlformats.org/officeDocument/2006/relationships/hyperlink" Target="https://transparencia.finanzas.cdmx.gob.mx/repositorio/public/upload/repositorio/DGAyF/2025/scp/fracc_XVII/vera_cortes_georgina_2025_T1.xlsx" TargetMode="External"/><Relationship Id="rId41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F17_2025_curricular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galan_galan_carlos_alberto_2025_T1.xlsx" TargetMode="External"/><Relationship Id="rId15" Type="http://schemas.openxmlformats.org/officeDocument/2006/relationships/hyperlink" Target="https://transparencia.finanzas.cdmx.gob.mx/repositorio/public/upload/repositorio/DGAyF/2025/scp/fracc_XVII/beiza_macedo_tirso_2025_T2.xlsx" TargetMode="External"/><Relationship Id="rId23" Type="http://schemas.openxmlformats.org/officeDocument/2006/relationships/hyperlink" Target="https://transparencia.finanzas.cdmx.gob.mx/repositorio/public/upload/repositorio/DGAyF/2022/scp/fracc_XVII/barrios_bautista_sandra_2022_T2.xlsx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36" Type="http://schemas.openxmlformats.org/officeDocument/2006/relationships/hyperlink" Target="https://transparencia.finanzas.cdmx.gob.mx/repositorio/public/upload/repositorio/DGAyF/2025/scp/fracc_XVII/F17_2025_sanciones.pdf" TargetMode="External"/><Relationship Id="rId49" Type="http://schemas.openxmlformats.org/officeDocument/2006/relationships/hyperlink" Target="https://transparencia.finanzas.cdmx.gob.mx/repositorio/public/upload/repositorio/DGAyF/2025/scp/fracc_XVII/F17_2025_sanciones.pdf" TargetMode="External"/><Relationship Id="rId57" Type="http://schemas.openxmlformats.org/officeDocument/2006/relationships/hyperlink" Target="https://transparencia.finanzas.cdmx.gob.mx/repositorio/public/upload/repositorio/DGAyF/2025/scp/fracc_XVII/F17_2025_perfil.pdf" TargetMode="External"/><Relationship Id="rId10" Type="http://schemas.openxmlformats.org/officeDocument/2006/relationships/hyperlink" Target="https://transparencia.finanzas.cdmx.gob.mx/repositorio/public/upload/repositorio/DGAyF/2025/scp/fracc_XVII/morales_ortega_juan_carlos_2025_T1.xlsx" TargetMode="External"/><Relationship Id="rId31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5/scp/fracc_XVII/F17_2025_sanciones.pdf" TargetMode="External"/><Relationship Id="rId52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117</v>
      </c>
      <c r="G8" s="4" t="s">
        <v>118</v>
      </c>
      <c r="H8" s="4" t="s">
        <v>119</v>
      </c>
      <c r="I8" s="4" t="s">
        <v>56</v>
      </c>
      <c r="J8" s="8" t="s">
        <v>84</v>
      </c>
      <c r="K8" s="4" t="s">
        <v>58</v>
      </c>
      <c r="L8" s="4" t="s">
        <v>185</v>
      </c>
      <c r="M8" s="6" t="str">
        <f ca="1">HYPERLINK("#"&amp;CELL("direccion",Tabla_472796!A4),"1")</f>
        <v>1</v>
      </c>
      <c r="N8" s="6" t="s">
        <v>352</v>
      </c>
      <c r="O8" s="6" t="s">
        <v>353</v>
      </c>
      <c r="P8" t="s">
        <v>69</v>
      </c>
      <c r="Q8" s="6" t="s">
        <v>81</v>
      </c>
      <c r="R8" s="3" t="s">
        <v>82</v>
      </c>
      <c r="S8" s="5">
        <v>46022</v>
      </c>
      <c r="T8" s="7" t="s">
        <v>354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120</v>
      </c>
      <c r="G9" s="4" t="s">
        <v>121</v>
      </c>
      <c r="H9" s="4" t="s">
        <v>122</v>
      </c>
      <c r="I9" s="4" t="s">
        <v>56</v>
      </c>
      <c r="J9" s="8" t="s">
        <v>84</v>
      </c>
      <c r="K9" s="4" t="s">
        <v>58</v>
      </c>
      <c r="L9" s="4" t="s">
        <v>185</v>
      </c>
      <c r="M9" s="6" t="str">
        <f ca="1">HYPERLINK("#"&amp;CELL("direccion",Tabla_472796!A7),"2")</f>
        <v>2</v>
      </c>
      <c r="N9" s="6" t="s">
        <v>352</v>
      </c>
      <c r="O9" s="6" t="s">
        <v>353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354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85</v>
      </c>
      <c r="E10" s="8" t="s">
        <v>87</v>
      </c>
      <c r="F10" s="4" t="s">
        <v>123</v>
      </c>
      <c r="G10" s="4" t="s">
        <v>124</v>
      </c>
      <c r="H10" s="4" t="s">
        <v>125</v>
      </c>
      <c r="I10" s="4" t="s">
        <v>56</v>
      </c>
      <c r="J10" s="8" t="s">
        <v>84</v>
      </c>
      <c r="K10" s="4" t="s">
        <v>63</v>
      </c>
      <c r="L10" s="4" t="s">
        <v>186</v>
      </c>
      <c r="M10" s="6" t="str">
        <f ca="1">HYPERLINK("#"&amp;CELL("direccion",Tabla_472796!A10),"3")</f>
        <v>3</v>
      </c>
      <c r="N10" s="6" t="s">
        <v>200</v>
      </c>
      <c r="O10" s="6" t="s">
        <v>353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88</v>
      </c>
      <c r="F11" s="4" t="s">
        <v>126</v>
      </c>
      <c r="G11" s="4" t="s">
        <v>127</v>
      </c>
      <c r="H11" s="4" t="s">
        <v>128</v>
      </c>
      <c r="I11" s="4" t="s">
        <v>57</v>
      </c>
      <c r="J11" s="8" t="s">
        <v>84</v>
      </c>
      <c r="K11" s="4" t="s">
        <v>63</v>
      </c>
      <c r="L11" s="4" t="s">
        <v>187</v>
      </c>
      <c r="M11" s="6" t="str">
        <f ca="1">HYPERLINK("#"&amp;CELL("direccion",Tabla_472796!A13),"4")</f>
        <v>4</v>
      </c>
      <c r="N11" s="6" t="s">
        <v>201</v>
      </c>
      <c r="O11" s="6" t="s">
        <v>353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89</v>
      </c>
      <c r="F12" s="4" t="s">
        <v>129</v>
      </c>
      <c r="G12" s="4" t="s">
        <v>125</v>
      </c>
      <c r="H12" s="4" t="s">
        <v>130</v>
      </c>
      <c r="I12" s="4" t="s">
        <v>57</v>
      </c>
      <c r="J12" s="8" t="s">
        <v>84</v>
      </c>
      <c r="K12" s="4" t="s">
        <v>63</v>
      </c>
      <c r="L12" s="4" t="s">
        <v>188</v>
      </c>
      <c r="M12" s="6" t="str">
        <f ca="1">HYPERLINK("#"&amp;CELL("direccion",Tabla_472796!A16),"5")</f>
        <v>5</v>
      </c>
      <c r="N12" s="6" t="s">
        <v>202</v>
      </c>
      <c r="O12" s="6" t="s">
        <v>353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90</v>
      </c>
      <c r="E13" s="8" t="s">
        <v>91</v>
      </c>
      <c r="F13" s="4" t="s">
        <v>131</v>
      </c>
      <c r="G13" s="4" t="s">
        <v>131</v>
      </c>
      <c r="H13" s="4" t="s">
        <v>131</v>
      </c>
      <c r="I13" s="4"/>
      <c r="J13" s="8" t="s">
        <v>84</v>
      </c>
      <c r="K13" s="4" t="s">
        <v>58</v>
      </c>
      <c r="L13" s="4" t="s">
        <v>189</v>
      </c>
      <c r="M13" s="6" t="str">
        <f ca="1">HYPERLINK("#"&amp;CELL("direccion",Tabla_472796!A19),"6")</f>
        <v>6</v>
      </c>
      <c r="N13" s="6" t="s">
        <v>203</v>
      </c>
      <c r="O13" s="6" t="s">
        <v>353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92</v>
      </c>
      <c r="E14" s="8" t="s">
        <v>93</v>
      </c>
      <c r="F14" s="4" t="s">
        <v>132</v>
      </c>
      <c r="G14" s="4" t="s">
        <v>133</v>
      </c>
      <c r="H14" s="4" t="s">
        <v>133</v>
      </c>
      <c r="I14" s="4" t="s">
        <v>56</v>
      </c>
      <c r="J14" s="8" t="s">
        <v>84</v>
      </c>
      <c r="K14" s="4" t="s">
        <v>64</v>
      </c>
      <c r="L14" s="4" t="s">
        <v>190</v>
      </c>
      <c r="M14" s="6" t="str">
        <f ca="1">HYPERLINK("#"&amp;CELL("direccion",Tabla_472796!A22),"7")</f>
        <v>7</v>
      </c>
      <c r="N14" s="6" t="s">
        <v>204</v>
      </c>
      <c r="O14" s="6" t="s">
        <v>353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94</v>
      </c>
      <c r="F15" s="4" t="s">
        <v>134</v>
      </c>
      <c r="G15" s="4" t="s">
        <v>135</v>
      </c>
      <c r="H15" s="4" t="s">
        <v>136</v>
      </c>
      <c r="I15" s="4" t="s">
        <v>56</v>
      </c>
      <c r="J15" s="8" t="s">
        <v>84</v>
      </c>
      <c r="K15" s="4" t="s">
        <v>63</v>
      </c>
      <c r="L15" s="4" t="s">
        <v>191</v>
      </c>
      <c r="M15" s="6" t="str">
        <f ca="1">HYPERLINK("#"&amp;CELL("direccion",Tabla_472796!A25),"8")</f>
        <v>8</v>
      </c>
      <c r="N15" s="6" t="s">
        <v>205</v>
      </c>
      <c r="O15" s="6" t="s">
        <v>353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85</v>
      </c>
      <c r="E16" s="8" t="s">
        <v>95</v>
      </c>
      <c r="F16" s="4" t="s">
        <v>137</v>
      </c>
      <c r="G16" s="4" t="s">
        <v>138</v>
      </c>
      <c r="H16" s="4" t="s">
        <v>139</v>
      </c>
      <c r="I16" s="4" t="s">
        <v>56</v>
      </c>
      <c r="J16" s="8" t="s">
        <v>84</v>
      </c>
      <c r="K16" s="4" t="s">
        <v>63</v>
      </c>
      <c r="L16" s="4" t="s">
        <v>192</v>
      </c>
      <c r="M16" s="6" t="str">
        <f ca="1">HYPERLINK("#"&amp;CELL("direccion",Tabla_472796!A28),"9")</f>
        <v>9</v>
      </c>
      <c r="N16" s="6" t="s">
        <v>206</v>
      </c>
      <c r="O16" s="6" t="s">
        <v>353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20" x14ac:dyDescent="0.25">
      <c r="A17" s="4">
        <v>2025</v>
      </c>
      <c r="B17" s="5">
        <v>45931</v>
      </c>
      <c r="C17" s="5">
        <v>46022</v>
      </c>
      <c r="D17" s="4" t="s">
        <v>85</v>
      </c>
      <c r="E17" s="8" t="s">
        <v>96</v>
      </c>
      <c r="F17" s="4" t="s">
        <v>140</v>
      </c>
      <c r="G17" s="4" t="s">
        <v>141</v>
      </c>
      <c r="H17" s="4" t="s">
        <v>125</v>
      </c>
      <c r="I17" s="4" t="s">
        <v>56</v>
      </c>
      <c r="J17" s="8" t="s">
        <v>84</v>
      </c>
      <c r="K17" s="4" t="s">
        <v>63</v>
      </c>
      <c r="L17" s="4" t="s">
        <v>187</v>
      </c>
      <c r="M17" s="6" t="str">
        <f ca="1">HYPERLINK("#"&amp;CELL("direccion",Tabla_472796!A31),"10")</f>
        <v>10</v>
      </c>
      <c r="N17" s="6" t="s">
        <v>207</v>
      </c>
      <c r="O17" s="6" t="s">
        <v>353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20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97</v>
      </c>
      <c r="F18" s="4" t="s">
        <v>142</v>
      </c>
      <c r="G18" s="4" t="s">
        <v>143</v>
      </c>
      <c r="H18" s="4" t="s">
        <v>144</v>
      </c>
      <c r="I18" s="4" t="s">
        <v>56</v>
      </c>
      <c r="J18" s="8" t="s">
        <v>84</v>
      </c>
      <c r="K18" s="4" t="s">
        <v>63</v>
      </c>
      <c r="L18" s="4" t="s">
        <v>191</v>
      </c>
      <c r="M18" s="6" t="str">
        <f ca="1">HYPERLINK("#"&amp;CELL("direccion",Tabla_472796!A34),"11")</f>
        <v>11</v>
      </c>
      <c r="N18" s="6" t="s">
        <v>208</v>
      </c>
      <c r="O18" s="6" t="s">
        <v>353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20" x14ac:dyDescent="0.25">
      <c r="A19" s="4">
        <v>2025</v>
      </c>
      <c r="B19" s="5">
        <v>45931</v>
      </c>
      <c r="C19" s="5">
        <v>46022</v>
      </c>
      <c r="D19" s="4" t="s">
        <v>85</v>
      </c>
      <c r="E19" s="8" t="s">
        <v>98</v>
      </c>
      <c r="F19" s="4" t="s">
        <v>145</v>
      </c>
      <c r="G19" s="4" t="s">
        <v>146</v>
      </c>
      <c r="H19" s="4" t="s">
        <v>147</v>
      </c>
      <c r="I19" s="4" t="s">
        <v>56</v>
      </c>
      <c r="J19" s="8" t="s">
        <v>84</v>
      </c>
      <c r="K19" s="4" t="s">
        <v>63</v>
      </c>
      <c r="L19" s="4" t="s">
        <v>193</v>
      </c>
      <c r="M19" s="6" t="str">
        <f ca="1">HYPERLINK("#"&amp;CELL("direccion",Tabla_472796!A37),"12")</f>
        <v>12</v>
      </c>
      <c r="N19" s="6" t="s">
        <v>209</v>
      </c>
      <c r="O19" s="6" t="s">
        <v>353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20" x14ac:dyDescent="0.25">
      <c r="A20" s="4">
        <v>2025</v>
      </c>
      <c r="B20" s="5">
        <v>45931</v>
      </c>
      <c r="C20" s="5">
        <v>46022</v>
      </c>
      <c r="D20" s="4" t="s">
        <v>85</v>
      </c>
      <c r="E20" s="8" t="s">
        <v>99</v>
      </c>
      <c r="F20" s="4" t="s">
        <v>132</v>
      </c>
      <c r="G20" s="4" t="s">
        <v>148</v>
      </c>
      <c r="H20" s="4" t="s">
        <v>149</v>
      </c>
      <c r="I20" s="4" t="s">
        <v>56</v>
      </c>
      <c r="J20" s="8" t="s">
        <v>84</v>
      </c>
      <c r="K20" s="4" t="s">
        <v>64</v>
      </c>
      <c r="L20" s="4" t="s">
        <v>194</v>
      </c>
      <c r="M20" s="6" t="str">
        <f ca="1">HYPERLINK("#"&amp;CELL("direccion",Tabla_472796!A40),"13")</f>
        <v>13</v>
      </c>
      <c r="N20" s="6" t="s">
        <v>210</v>
      </c>
      <c r="O20" s="6" t="s">
        <v>353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20" x14ac:dyDescent="0.25">
      <c r="A21" s="4">
        <v>2025</v>
      </c>
      <c r="B21" s="5">
        <v>45931</v>
      </c>
      <c r="C21" s="5">
        <v>46022</v>
      </c>
      <c r="D21" s="4" t="s">
        <v>85</v>
      </c>
      <c r="E21" s="8" t="s">
        <v>100</v>
      </c>
      <c r="F21" s="4" t="s">
        <v>150</v>
      </c>
      <c r="G21" s="4" t="s">
        <v>151</v>
      </c>
      <c r="H21" s="4" t="s">
        <v>152</v>
      </c>
      <c r="I21" s="4" t="s">
        <v>56</v>
      </c>
      <c r="J21" s="8" t="s">
        <v>84</v>
      </c>
      <c r="K21" s="4" t="s">
        <v>63</v>
      </c>
      <c r="L21" s="4" t="s">
        <v>195</v>
      </c>
      <c r="M21" s="6" t="str">
        <f ca="1">HYPERLINK("#"&amp;CELL("direccion",Tabla_472796!A43),"14")</f>
        <v>14</v>
      </c>
      <c r="N21" s="6" t="s">
        <v>211</v>
      </c>
      <c r="O21" s="6" t="s">
        <v>353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20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101</v>
      </c>
      <c r="F22" s="4" t="s">
        <v>153</v>
      </c>
      <c r="G22" s="4" t="s">
        <v>127</v>
      </c>
      <c r="H22" s="4" t="s">
        <v>154</v>
      </c>
      <c r="I22" s="4" t="s">
        <v>57</v>
      </c>
      <c r="J22" s="8" t="s">
        <v>84</v>
      </c>
      <c r="K22" s="4" t="s">
        <v>63</v>
      </c>
      <c r="L22" s="4" t="s">
        <v>196</v>
      </c>
      <c r="M22" s="6" t="str">
        <f ca="1">HYPERLINK("#"&amp;CELL("direccion",Tabla_472796!A46),"15")</f>
        <v>15</v>
      </c>
      <c r="N22" s="6" t="s">
        <v>212</v>
      </c>
      <c r="O22" s="6" t="s">
        <v>353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20" x14ac:dyDescent="0.25">
      <c r="A23" s="4">
        <v>2025</v>
      </c>
      <c r="B23" s="5">
        <v>45931</v>
      </c>
      <c r="C23" s="5">
        <v>46022</v>
      </c>
      <c r="D23" s="4" t="s">
        <v>85</v>
      </c>
      <c r="E23" s="8" t="s">
        <v>102</v>
      </c>
      <c r="F23" s="4" t="s">
        <v>155</v>
      </c>
      <c r="G23" s="4" t="s">
        <v>156</v>
      </c>
      <c r="H23" s="4" t="s">
        <v>157</v>
      </c>
      <c r="I23" s="4" t="s">
        <v>56</v>
      </c>
      <c r="J23" s="8" t="s">
        <v>84</v>
      </c>
      <c r="K23" s="4" t="s">
        <v>63</v>
      </c>
      <c r="L23" s="4" t="s">
        <v>197</v>
      </c>
      <c r="M23" s="6" t="str">
        <f ca="1">HYPERLINK("#"&amp;CELL("direccion",Tabla_472796!A49),"16")</f>
        <v>16</v>
      </c>
      <c r="N23" s="6" t="s">
        <v>213</v>
      </c>
      <c r="O23" s="6" t="s">
        <v>353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20" x14ac:dyDescent="0.25">
      <c r="A24" s="4">
        <v>2025</v>
      </c>
      <c r="B24" s="5">
        <v>45931</v>
      </c>
      <c r="C24" s="5">
        <v>46022</v>
      </c>
      <c r="D24" s="4" t="s">
        <v>103</v>
      </c>
      <c r="E24" s="8" t="s">
        <v>104</v>
      </c>
      <c r="F24" s="4" t="s">
        <v>158</v>
      </c>
      <c r="G24" s="4" t="s">
        <v>127</v>
      </c>
      <c r="H24" s="4" t="s">
        <v>159</v>
      </c>
      <c r="I24" s="4" t="s">
        <v>56</v>
      </c>
      <c r="J24" s="8" t="s">
        <v>84</v>
      </c>
      <c r="K24" s="4" t="s">
        <v>63</v>
      </c>
      <c r="L24" s="4" t="s">
        <v>187</v>
      </c>
      <c r="M24" s="6" t="str">
        <f ca="1">HYPERLINK("#"&amp;CELL("direccion",Tabla_472796!A52),"17")</f>
        <v>17</v>
      </c>
      <c r="N24" s="6" t="s">
        <v>214</v>
      </c>
      <c r="O24" s="6" t="s">
        <v>353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20" x14ac:dyDescent="0.25">
      <c r="A25" s="4">
        <v>2025</v>
      </c>
      <c r="B25" s="5">
        <v>45931</v>
      </c>
      <c r="C25" s="5">
        <v>46022</v>
      </c>
      <c r="D25" s="4" t="s">
        <v>105</v>
      </c>
      <c r="E25" s="8" t="s">
        <v>106</v>
      </c>
      <c r="F25" s="4" t="s">
        <v>160</v>
      </c>
      <c r="G25" s="4" t="s">
        <v>161</v>
      </c>
      <c r="H25" s="4" t="s">
        <v>122</v>
      </c>
      <c r="I25" s="4" t="s">
        <v>57</v>
      </c>
      <c r="J25" s="8" t="s">
        <v>84</v>
      </c>
      <c r="K25" s="4" t="s">
        <v>63</v>
      </c>
      <c r="L25" s="4" t="s">
        <v>187</v>
      </c>
      <c r="M25" s="6" t="str">
        <f ca="1">HYPERLINK("#"&amp;CELL("direccion",Tabla_472796!A55),"18")</f>
        <v>18</v>
      </c>
      <c r="N25" s="6" t="s">
        <v>215</v>
      </c>
      <c r="O25" s="6" t="s">
        <v>353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20" x14ac:dyDescent="0.25">
      <c r="A26" s="4">
        <v>2025</v>
      </c>
      <c r="B26" s="5">
        <v>45931</v>
      </c>
      <c r="C26" s="5">
        <v>46022</v>
      </c>
      <c r="D26" s="4" t="s">
        <v>85</v>
      </c>
      <c r="E26" s="8" t="s">
        <v>107</v>
      </c>
      <c r="F26" s="4" t="s">
        <v>131</v>
      </c>
      <c r="G26" s="4" t="s">
        <v>131</v>
      </c>
      <c r="H26" s="4" t="s">
        <v>131</v>
      </c>
      <c r="I26" s="4"/>
      <c r="J26" s="8" t="s">
        <v>84</v>
      </c>
      <c r="K26" s="4" t="s">
        <v>58</v>
      </c>
      <c r="L26" s="4" t="s">
        <v>189</v>
      </c>
      <c r="M26" s="6" t="str">
        <f ca="1">HYPERLINK("#"&amp;CELL("direccion",Tabla_472796!A58),"19")</f>
        <v>19</v>
      </c>
      <c r="N26" s="6" t="s">
        <v>203</v>
      </c>
      <c r="O26" s="6" t="s">
        <v>353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20" x14ac:dyDescent="0.25">
      <c r="A27" s="4">
        <v>2025</v>
      </c>
      <c r="B27" s="5">
        <v>45931</v>
      </c>
      <c r="C27" s="5">
        <v>46022</v>
      </c>
      <c r="D27" s="4" t="s">
        <v>85</v>
      </c>
      <c r="E27" s="8" t="s">
        <v>108</v>
      </c>
      <c r="F27" s="4" t="s">
        <v>162</v>
      </c>
      <c r="G27" s="4" t="s">
        <v>163</v>
      </c>
      <c r="H27" s="4" t="s">
        <v>164</v>
      </c>
      <c r="I27" s="4" t="s">
        <v>57</v>
      </c>
      <c r="J27" s="8" t="s">
        <v>84</v>
      </c>
      <c r="K27" s="4" t="s">
        <v>63</v>
      </c>
      <c r="L27" s="4" t="s">
        <v>187</v>
      </c>
      <c r="M27" s="6" t="str">
        <f ca="1">HYPERLINK("#"&amp;CELL("direccion",Tabla_472796!A61),"20")</f>
        <v>20</v>
      </c>
      <c r="N27" s="6" t="s">
        <v>216</v>
      </c>
      <c r="O27" s="6" t="s">
        <v>353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20" x14ac:dyDescent="0.25">
      <c r="A28" s="4">
        <v>2025</v>
      </c>
      <c r="B28" s="5">
        <v>45931</v>
      </c>
      <c r="C28" s="5">
        <v>46022</v>
      </c>
      <c r="D28" s="4" t="s">
        <v>85</v>
      </c>
      <c r="E28" s="8" t="s">
        <v>109</v>
      </c>
      <c r="F28" s="4" t="s">
        <v>165</v>
      </c>
      <c r="G28" s="4" t="s">
        <v>164</v>
      </c>
      <c r="H28" s="4" t="s">
        <v>148</v>
      </c>
      <c r="I28" s="4" t="s">
        <v>57</v>
      </c>
      <c r="J28" s="8" t="s">
        <v>84</v>
      </c>
      <c r="K28" s="4" t="s">
        <v>63</v>
      </c>
      <c r="L28" s="4" t="s">
        <v>198</v>
      </c>
      <c r="M28" s="6" t="str">
        <f ca="1">HYPERLINK("#"&amp;CELL("direccion",Tabla_472796!A64),"21")</f>
        <v>21</v>
      </c>
      <c r="N28" s="6" t="s">
        <v>217</v>
      </c>
      <c r="O28" s="6" t="s">
        <v>353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20" x14ac:dyDescent="0.25">
      <c r="A29" s="4">
        <v>2025</v>
      </c>
      <c r="B29" s="5">
        <v>45931</v>
      </c>
      <c r="C29" s="5">
        <v>46022</v>
      </c>
      <c r="D29" s="4" t="s">
        <v>103</v>
      </c>
      <c r="E29" s="8" t="s">
        <v>110</v>
      </c>
      <c r="F29" s="4" t="s">
        <v>166</v>
      </c>
      <c r="G29" s="4" t="s">
        <v>167</v>
      </c>
      <c r="H29" s="4" t="s">
        <v>143</v>
      </c>
      <c r="I29" s="4" t="s">
        <v>57</v>
      </c>
      <c r="J29" s="8" t="s">
        <v>84</v>
      </c>
      <c r="K29" s="4" t="s">
        <v>64</v>
      </c>
      <c r="L29" s="4" t="s">
        <v>199</v>
      </c>
      <c r="M29" s="6" t="str">
        <f ca="1">HYPERLINK("#"&amp;CELL("direccion",Tabla_472796!A67),"22")</f>
        <v>22</v>
      </c>
      <c r="N29" s="6" t="s">
        <v>218</v>
      </c>
      <c r="O29" s="6" t="s">
        <v>353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20" x14ac:dyDescent="0.25">
      <c r="A30" s="4">
        <v>2025</v>
      </c>
      <c r="B30" s="5">
        <v>45931</v>
      </c>
      <c r="C30" s="5">
        <v>46022</v>
      </c>
      <c r="D30" s="4" t="s">
        <v>85</v>
      </c>
      <c r="E30" s="8" t="s">
        <v>111</v>
      </c>
      <c r="F30" s="4" t="s">
        <v>168</v>
      </c>
      <c r="G30" s="4" t="s">
        <v>169</v>
      </c>
      <c r="H30" s="4" t="s">
        <v>170</v>
      </c>
      <c r="I30" s="4" t="s">
        <v>57</v>
      </c>
      <c r="J30" s="8" t="s">
        <v>84</v>
      </c>
      <c r="K30" s="4" t="s">
        <v>63</v>
      </c>
      <c r="L30" s="4" t="s">
        <v>197</v>
      </c>
      <c r="M30" s="6" t="str">
        <f ca="1">HYPERLINK("#"&amp;CELL("direccion",Tabla_472796!A70),"23")</f>
        <v>23</v>
      </c>
      <c r="N30" s="6" t="s">
        <v>219</v>
      </c>
      <c r="O30" s="6" t="s">
        <v>353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20" x14ac:dyDescent="0.25">
      <c r="A31" s="4">
        <v>2025</v>
      </c>
      <c r="B31" s="5">
        <v>45931</v>
      </c>
      <c r="C31" s="5">
        <v>46022</v>
      </c>
      <c r="D31" s="4" t="s">
        <v>85</v>
      </c>
      <c r="E31" s="8" t="s">
        <v>112</v>
      </c>
      <c r="F31" s="4" t="s">
        <v>171</v>
      </c>
      <c r="G31" s="4" t="s">
        <v>172</v>
      </c>
      <c r="H31" s="4" t="s">
        <v>173</v>
      </c>
      <c r="I31" s="4" t="s">
        <v>57</v>
      </c>
      <c r="J31" s="8" t="s">
        <v>84</v>
      </c>
      <c r="K31" s="4" t="s">
        <v>63</v>
      </c>
      <c r="L31" s="4" t="s">
        <v>197</v>
      </c>
      <c r="M31" s="6" t="str">
        <f ca="1">HYPERLINK("#"&amp;CELL("direccion",Tabla_472796!A73),"24")</f>
        <v>24</v>
      </c>
      <c r="N31" s="6" t="s">
        <v>220</v>
      </c>
      <c r="O31" s="6" t="s">
        <v>353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20" x14ac:dyDescent="0.25">
      <c r="A32" s="4">
        <v>2025</v>
      </c>
      <c r="B32" s="5">
        <v>45931</v>
      </c>
      <c r="C32" s="5">
        <v>46022</v>
      </c>
      <c r="D32" s="4" t="s">
        <v>103</v>
      </c>
      <c r="E32" s="8" t="s">
        <v>113</v>
      </c>
      <c r="F32" s="4" t="s">
        <v>174</v>
      </c>
      <c r="G32" s="4" t="s">
        <v>175</v>
      </c>
      <c r="H32" s="4" t="s">
        <v>176</v>
      </c>
      <c r="I32" s="4" t="s">
        <v>56</v>
      </c>
      <c r="J32" s="8" t="s">
        <v>84</v>
      </c>
      <c r="K32" s="4" t="s">
        <v>58</v>
      </c>
      <c r="L32" s="4" t="s">
        <v>185</v>
      </c>
      <c r="M32" s="6" t="str">
        <f ca="1">HYPERLINK("#"&amp;CELL("direccion",Tabla_472796!A76),"25")</f>
        <v>25</v>
      </c>
      <c r="N32" s="6" t="s">
        <v>352</v>
      </c>
      <c r="O32" s="6" t="s">
        <v>353</v>
      </c>
      <c r="P32" s="4" t="s">
        <v>69</v>
      </c>
      <c r="Q32" s="6" t="s">
        <v>81</v>
      </c>
      <c r="R32" s="4" t="s">
        <v>82</v>
      </c>
      <c r="S32" s="5">
        <v>46022</v>
      </c>
      <c r="T32" s="7" t="s">
        <v>354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85</v>
      </c>
      <c r="E33" s="8" t="s">
        <v>114</v>
      </c>
      <c r="F33" s="4" t="s">
        <v>177</v>
      </c>
      <c r="G33" s="4" t="s">
        <v>178</v>
      </c>
      <c r="H33" s="4" t="s">
        <v>179</v>
      </c>
      <c r="I33" s="4" t="s">
        <v>57</v>
      </c>
      <c r="J33" s="8" t="s">
        <v>84</v>
      </c>
      <c r="K33" s="4" t="s">
        <v>63</v>
      </c>
      <c r="L33" s="4" t="s">
        <v>187</v>
      </c>
      <c r="M33" s="6" t="str">
        <f ca="1">HYPERLINK("#"&amp;CELL("direccion",Tabla_472796!A79),"26")</f>
        <v>26</v>
      </c>
      <c r="N33" s="6" t="s">
        <v>221</v>
      </c>
      <c r="O33" s="6" t="s">
        <v>353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85</v>
      </c>
      <c r="E34" s="8" t="s">
        <v>115</v>
      </c>
      <c r="F34" s="4" t="s">
        <v>180</v>
      </c>
      <c r="G34" s="4" t="s">
        <v>125</v>
      </c>
      <c r="H34" s="4" t="s">
        <v>181</v>
      </c>
      <c r="I34" s="4" t="s">
        <v>56</v>
      </c>
      <c r="J34" s="8" t="s">
        <v>84</v>
      </c>
      <c r="K34" s="4" t="s">
        <v>63</v>
      </c>
      <c r="L34" s="4" t="s">
        <v>187</v>
      </c>
      <c r="M34" s="6" t="str">
        <f ca="1">HYPERLINK("#"&amp;CELL("direccion",Tabla_472796!A82),"27")</f>
        <v>27</v>
      </c>
      <c r="N34" s="6" t="s">
        <v>222</v>
      </c>
      <c r="O34" s="6" t="s">
        <v>353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85</v>
      </c>
      <c r="E35" s="8" t="s">
        <v>116</v>
      </c>
      <c r="F35" s="4" t="s">
        <v>182</v>
      </c>
      <c r="G35" s="4" t="s">
        <v>183</v>
      </c>
      <c r="H35" s="4" t="s">
        <v>184</v>
      </c>
      <c r="I35" s="4" t="s">
        <v>56</v>
      </c>
      <c r="J35" s="8" t="s">
        <v>84</v>
      </c>
      <c r="K35" s="4" t="s">
        <v>63</v>
      </c>
      <c r="L35" s="4" t="s">
        <v>190</v>
      </c>
      <c r="M35" s="6" t="str">
        <f ca="1">HYPERLINK("#"&amp;CELL("direccion",Tabla_472796!A85),"28")</f>
        <v>28</v>
      </c>
      <c r="N35" s="6" t="s">
        <v>223</v>
      </c>
      <c r="O35" s="6" t="s">
        <v>353</v>
      </c>
      <c r="P35" s="4" t="s">
        <v>69</v>
      </c>
      <c r="Q35" s="6" t="s">
        <v>81</v>
      </c>
      <c r="R35" s="4" t="s">
        <v>82</v>
      </c>
      <c r="S35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3" r:id="rId24"/>
    <hyperlink ref="N34" r:id="rId25"/>
    <hyperlink ref="N35" r:id="rId26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Q21" r:id="rId39"/>
    <hyperlink ref="Q22" r:id="rId40"/>
    <hyperlink ref="Q23" r:id="rId41"/>
    <hyperlink ref="Q24" r:id="rId42"/>
    <hyperlink ref="Q25" r:id="rId43"/>
    <hyperlink ref="Q26" r:id="rId44"/>
    <hyperlink ref="Q27" r:id="rId45"/>
    <hyperlink ref="Q28" r:id="rId46"/>
    <hyperlink ref="Q29" r:id="rId47"/>
    <hyperlink ref="Q30" r:id="rId48"/>
    <hyperlink ref="Q31" r:id="rId49"/>
    <hyperlink ref="Q32" r:id="rId50"/>
    <hyperlink ref="Q33" r:id="rId51"/>
    <hyperlink ref="Q34" r:id="rId52"/>
    <hyperlink ref="Q35" r:id="rId53"/>
    <hyperlink ref="N8" r:id="rId54"/>
    <hyperlink ref="N9" r:id="rId55"/>
    <hyperlink ref="N32" r:id="rId56"/>
    <hyperlink ref="O8" r:id="rId57"/>
    <hyperlink ref="O9" r:id="rId58"/>
    <hyperlink ref="O10:O35" r:id="rId59" display="https://transparencia.finanzas.cdmx.gob.mx/repositorio/public/upload/repositorio/DGAyF/2025/scp/fracc_XVII/F17_2025_perfi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 t="s">
        <v>224</v>
      </c>
      <c r="C4" s="5" t="s">
        <v>224</v>
      </c>
      <c r="D4" s="4" t="s">
        <v>224</v>
      </c>
      <c r="E4" s="4" t="s">
        <v>224</v>
      </c>
      <c r="F4" s="4" t="s">
        <v>224</v>
      </c>
    </row>
    <row r="5" spans="1:6" x14ac:dyDescent="0.25">
      <c r="A5" s="4">
        <v>1</v>
      </c>
      <c r="B5" s="5" t="s">
        <v>224</v>
      </c>
      <c r="C5" s="5" t="s">
        <v>224</v>
      </c>
      <c r="D5" s="4" t="s">
        <v>224</v>
      </c>
      <c r="E5" s="4" t="s">
        <v>224</v>
      </c>
      <c r="F5" s="4" t="s">
        <v>224</v>
      </c>
    </row>
    <row r="6" spans="1:6" x14ac:dyDescent="0.25">
      <c r="A6" s="4">
        <v>1</v>
      </c>
      <c r="B6" s="5" t="s">
        <v>224</v>
      </c>
      <c r="C6" s="5" t="s">
        <v>224</v>
      </c>
      <c r="D6" s="4" t="s">
        <v>224</v>
      </c>
      <c r="E6" s="4" t="s">
        <v>224</v>
      </c>
      <c r="F6" s="4" t="s">
        <v>224</v>
      </c>
    </row>
    <row r="7" spans="1:6" x14ac:dyDescent="0.25">
      <c r="A7" s="4">
        <v>2</v>
      </c>
      <c r="B7" s="5" t="s">
        <v>224</v>
      </c>
      <c r="C7" s="5" t="s">
        <v>224</v>
      </c>
      <c r="D7" s="4" t="s">
        <v>224</v>
      </c>
      <c r="E7" s="4" t="s">
        <v>224</v>
      </c>
      <c r="F7" s="4" t="s">
        <v>224</v>
      </c>
    </row>
    <row r="8" spans="1:6" x14ac:dyDescent="0.25">
      <c r="A8" s="4">
        <v>2</v>
      </c>
      <c r="B8" s="5" t="s">
        <v>224</v>
      </c>
      <c r="C8" s="5" t="s">
        <v>224</v>
      </c>
      <c r="D8" s="4" t="s">
        <v>224</v>
      </c>
      <c r="E8" s="4" t="s">
        <v>224</v>
      </c>
      <c r="F8" s="4" t="s">
        <v>224</v>
      </c>
    </row>
    <row r="9" spans="1:6" x14ac:dyDescent="0.25">
      <c r="A9" s="4">
        <v>2</v>
      </c>
      <c r="B9" s="5" t="s">
        <v>224</v>
      </c>
      <c r="C9" s="5" t="s">
        <v>224</v>
      </c>
      <c r="D9" s="4" t="s">
        <v>224</v>
      </c>
      <c r="E9" s="4" t="s">
        <v>224</v>
      </c>
      <c r="F9" s="4" t="s">
        <v>224</v>
      </c>
    </row>
    <row r="10" spans="1:6" x14ac:dyDescent="0.25">
      <c r="A10" s="4">
        <v>3</v>
      </c>
      <c r="B10" s="10">
        <v>45566</v>
      </c>
      <c r="C10" s="10" t="s">
        <v>225</v>
      </c>
      <c r="D10" s="4" t="s">
        <v>226</v>
      </c>
      <c r="E10" s="4" t="s">
        <v>227</v>
      </c>
      <c r="F10" s="4" t="s">
        <v>228</v>
      </c>
    </row>
    <row r="11" spans="1:6" x14ac:dyDescent="0.25">
      <c r="A11" s="4">
        <v>3</v>
      </c>
      <c r="B11" s="10">
        <v>45108</v>
      </c>
      <c r="C11" s="10">
        <v>45536</v>
      </c>
      <c r="D11" s="4" t="s">
        <v>229</v>
      </c>
      <c r="E11" s="4" t="s">
        <v>230</v>
      </c>
      <c r="F11" s="4" t="s">
        <v>228</v>
      </c>
    </row>
    <row r="12" spans="1:6" x14ac:dyDescent="0.25">
      <c r="A12" s="4">
        <v>3</v>
      </c>
      <c r="B12" s="10">
        <v>44562</v>
      </c>
      <c r="C12" s="10">
        <v>45078</v>
      </c>
      <c r="D12" s="4" t="s">
        <v>231</v>
      </c>
      <c r="E12" s="4" t="s">
        <v>232</v>
      </c>
      <c r="F12" s="4" t="s">
        <v>228</v>
      </c>
    </row>
    <row r="13" spans="1:6" x14ac:dyDescent="0.25">
      <c r="A13" s="4">
        <v>4</v>
      </c>
      <c r="B13" s="10">
        <v>44565</v>
      </c>
      <c r="C13" s="10">
        <v>45657</v>
      </c>
      <c r="D13" s="4" t="s">
        <v>233</v>
      </c>
      <c r="E13" s="4" t="s">
        <v>234</v>
      </c>
      <c r="F13" s="4" t="s">
        <v>235</v>
      </c>
    </row>
    <row r="14" spans="1:6" x14ac:dyDescent="0.25">
      <c r="A14" s="4">
        <v>4</v>
      </c>
      <c r="B14" s="10">
        <v>42460</v>
      </c>
      <c r="C14" s="10">
        <v>44631</v>
      </c>
      <c r="D14" s="4" t="s">
        <v>236</v>
      </c>
      <c r="E14" s="4" t="s">
        <v>237</v>
      </c>
      <c r="F14" s="4" t="s">
        <v>235</v>
      </c>
    </row>
    <row r="15" spans="1:6" x14ac:dyDescent="0.25">
      <c r="A15" s="4">
        <v>4</v>
      </c>
      <c r="B15" s="10">
        <v>41540</v>
      </c>
      <c r="C15" s="10">
        <v>42445</v>
      </c>
      <c r="D15" s="4" t="s">
        <v>238</v>
      </c>
      <c r="E15" s="4" t="s">
        <v>237</v>
      </c>
      <c r="F15" s="4" t="s">
        <v>235</v>
      </c>
    </row>
    <row r="16" spans="1:6" x14ac:dyDescent="0.25">
      <c r="A16" s="4">
        <v>5</v>
      </c>
      <c r="B16" s="10">
        <v>45062</v>
      </c>
      <c r="C16" s="10">
        <v>45747</v>
      </c>
      <c r="D16" s="4" t="s">
        <v>239</v>
      </c>
      <c r="E16" s="4" t="s">
        <v>240</v>
      </c>
      <c r="F16" s="4" t="s">
        <v>241</v>
      </c>
    </row>
    <row r="17" spans="1:6" x14ac:dyDescent="0.25">
      <c r="A17" s="4">
        <v>5</v>
      </c>
      <c r="B17" s="10">
        <v>44197</v>
      </c>
      <c r="C17" s="10">
        <v>45047</v>
      </c>
      <c r="D17" s="4" t="s">
        <v>242</v>
      </c>
      <c r="E17" s="4" t="s">
        <v>243</v>
      </c>
      <c r="F17" s="4" t="s">
        <v>241</v>
      </c>
    </row>
    <row r="18" spans="1:6" x14ac:dyDescent="0.25">
      <c r="A18" s="4">
        <v>5</v>
      </c>
      <c r="B18" s="10">
        <v>43497</v>
      </c>
      <c r="C18" s="10">
        <v>44166</v>
      </c>
      <c r="D18" s="4" t="s">
        <v>244</v>
      </c>
      <c r="E18" s="4" t="s">
        <v>245</v>
      </c>
      <c r="F18" s="4" t="s">
        <v>241</v>
      </c>
    </row>
    <row r="19" spans="1:6" x14ac:dyDescent="0.25">
      <c r="A19" s="4">
        <v>6</v>
      </c>
      <c r="B19" s="10" t="s">
        <v>131</v>
      </c>
      <c r="C19" s="10" t="s">
        <v>131</v>
      </c>
      <c r="D19" s="4" t="s">
        <v>131</v>
      </c>
      <c r="E19" s="4" t="s">
        <v>131</v>
      </c>
      <c r="F19" s="4" t="s">
        <v>131</v>
      </c>
    </row>
    <row r="20" spans="1:6" x14ac:dyDescent="0.25">
      <c r="A20" s="4">
        <v>6</v>
      </c>
      <c r="B20" s="10" t="s">
        <v>131</v>
      </c>
      <c r="C20" s="10" t="s">
        <v>131</v>
      </c>
      <c r="D20" s="4" t="s">
        <v>131</v>
      </c>
      <c r="E20" s="4" t="s">
        <v>131</v>
      </c>
      <c r="F20" s="4" t="s">
        <v>131</v>
      </c>
    </row>
    <row r="21" spans="1:6" x14ac:dyDescent="0.25">
      <c r="A21" s="4">
        <v>6</v>
      </c>
      <c r="B21" s="10" t="s">
        <v>131</v>
      </c>
      <c r="C21" s="10" t="s">
        <v>131</v>
      </c>
      <c r="D21" s="4" t="s">
        <v>131</v>
      </c>
      <c r="E21" s="4" t="s">
        <v>131</v>
      </c>
      <c r="F21" s="4" t="s">
        <v>131</v>
      </c>
    </row>
    <row r="22" spans="1:6" x14ac:dyDescent="0.25">
      <c r="A22" s="4">
        <v>7</v>
      </c>
      <c r="B22" s="10">
        <v>44789</v>
      </c>
      <c r="C22" s="10">
        <v>45657</v>
      </c>
      <c r="D22" s="4" t="s">
        <v>246</v>
      </c>
      <c r="E22" s="4" t="s">
        <v>247</v>
      </c>
      <c r="F22" s="4" t="s">
        <v>248</v>
      </c>
    </row>
    <row r="23" spans="1:6" x14ac:dyDescent="0.25">
      <c r="A23" s="4">
        <v>7</v>
      </c>
      <c r="B23" s="10">
        <v>44608</v>
      </c>
      <c r="C23" s="10">
        <v>44788</v>
      </c>
      <c r="D23" s="4" t="s">
        <v>246</v>
      </c>
      <c r="E23" s="4" t="s">
        <v>249</v>
      </c>
      <c r="F23" s="4" t="s">
        <v>248</v>
      </c>
    </row>
    <row r="24" spans="1:6" x14ac:dyDescent="0.25">
      <c r="A24" s="4">
        <v>7</v>
      </c>
      <c r="B24" s="10">
        <v>43600</v>
      </c>
      <c r="C24" s="10">
        <v>44530</v>
      </c>
      <c r="D24" s="4" t="s">
        <v>250</v>
      </c>
      <c r="E24" s="4" t="s">
        <v>251</v>
      </c>
      <c r="F24" s="4" t="s">
        <v>248</v>
      </c>
    </row>
    <row r="25" spans="1:6" x14ac:dyDescent="0.25">
      <c r="A25" s="4">
        <v>8</v>
      </c>
      <c r="B25" s="10">
        <v>44608</v>
      </c>
      <c r="C25" s="10">
        <v>45366</v>
      </c>
      <c r="D25" s="4" t="s">
        <v>252</v>
      </c>
      <c r="E25" s="4" t="s">
        <v>253</v>
      </c>
      <c r="F25" s="4" t="s">
        <v>254</v>
      </c>
    </row>
    <row r="26" spans="1:6" x14ac:dyDescent="0.25">
      <c r="A26" s="4">
        <v>8</v>
      </c>
      <c r="B26" s="10">
        <v>44409</v>
      </c>
      <c r="C26" s="10" t="s">
        <v>225</v>
      </c>
      <c r="D26" s="4" t="s">
        <v>252</v>
      </c>
      <c r="E26" s="4" t="s">
        <v>255</v>
      </c>
      <c r="F26" s="4" t="s">
        <v>254</v>
      </c>
    </row>
    <row r="27" spans="1:6" x14ac:dyDescent="0.25">
      <c r="A27" s="4">
        <v>8</v>
      </c>
      <c r="B27" s="10">
        <v>44363</v>
      </c>
      <c r="C27" s="10">
        <v>44408</v>
      </c>
      <c r="D27" s="4" t="s">
        <v>252</v>
      </c>
      <c r="E27" s="4" t="s">
        <v>256</v>
      </c>
      <c r="F27" s="4" t="s">
        <v>254</v>
      </c>
    </row>
    <row r="28" spans="1:6" x14ac:dyDescent="0.25">
      <c r="A28" s="4">
        <v>9</v>
      </c>
      <c r="B28" s="10">
        <v>45093</v>
      </c>
      <c r="C28" s="10">
        <v>45838</v>
      </c>
      <c r="D28" s="4" t="s">
        <v>246</v>
      </c>
      <c r="E28" s="4" t="s">
        <v>257</v>
      </c>
      <c r="F28" s="4" t="s">
        <v>258</v>
      </c>
    </row>
    <row r="29" spans="1:6" x14ac:dyDescent="0.25">
      <c r="A29" s="4">
        <v>9</v>
      </c>
      <c r="B29" s="10">
        <v>44958</v>
      </c>
      <c r="C29" s="10">
        <v>45092</v>
      </c>
      <c r="D29" s="4" t="s">
        <v>246</v>
      </c>
      <c r="E29" s="4" t="s">
        <v>259</v>
      </c>
      <c r="F29" s="4" t="s">
        <v>258</v>
      </c>
    </row>
    <row r="30" spans="1:6" x14ac:dyDescent="0.25">
      <c r="A30" s="4">
        <v>9</v>
      </c>
      <c r="B30" s="10">
        <v>44409</v>
      </c>
      <c r="C30" s="10">
        <v>44957</v>
      </c>
      <c r="D30" s="4" t="s">
        <v>260</v>
      </c>
      <c r="E30" s="4" t="s">
        <v>261</v>
      </c>
      <c r="F30" s="4" t="s">
        <v>258</v>
      </c>
    </row>
    <row r="31" spans="1:6" x14ac:dyDescent="0.25">
      <c r="A31" s="4">
        <v>10</v>
      </c>
      <c r="B31" s="10">
        <v>45062</v>
      </c>
      <c r="C31" s="10">
        <v>45443</v>
      </c>
      <c r="D31" s="4" t="s">
        <v>246</v>
      </c>
      <c r="E31" s="4" t="s">
        <v>262</v>
      </c>
      <c r="F31" s="4" t="s">
        <v>235</v>
      </c>
    </row>
    <row r="32" spans="1:6" x14ac:dyDescent="0.25">
      <c r="A32" s="4">
        <v>10</v>
      </c>
      <c r="B32" s="10">
        <v>44805</v>
      </c>
      <c r="C32" s="10" t="s">
        <v>225</v>
      </c>
      <c r="D32" s="4" t="s">
        <v>263</v>
      </c>
      <c r="E32" s="4" t="s">
        <v>264</v>
      </c>
      <c r="F32" s="4" t="s">
        <v>235</v>
      </c>
    </row>
    <row r="33" spans="1:6" x14ac:dyDescent="0.25">
      <c r="A33" s="4">
        <v>10</v>
      </c>
      <c r="B33" s="10">
        <v>44652</v>
      </c>
      <c r="C33" s="10" t="s">
        <v>225</v>
      </c>
      <c r="D33" s="4" t="s">
        <v>265</v>
      </c>
      <c r="E33" s="4" t="s">
        <v>266</v>
      </c>
      <c r="F33" s="4" t="s">
        <v>235</v>
      </c>
    </row>
    <row r="34" spans="1:6" x14ac:dyDescent="0.25">
      <c r="A34" s="4">
        <v>11</v>
      </c>
      <c r="B34" s="10">
        <v>44743</v>
      </c>
      <c r="C34" s="10" t="s">
        <v>225</v>
      </c>
      <c r="D34" s="4" t="s">
        <v>267</v>
      </c>
      <c r="E34" s="4" t="s">
        <v>268</v>
      </c>
      <c r="F34" s="4" t="s">
        <v>254</v>
      </c>
    </row>
    <row r="35" spans="1:6" x14ac:dyDescent="0.25">
      <c r="A35" s="4">
        <v>11</v>
      </c>
      <c r="B35" s="10">
        <v>44652</v>
      </c>
      <c r="C35" s="10" t="s">
        <v>225</v>
      </c>
      <c r="D35" s="4" t="s">
        <v>269</v>
      </c>
      <c r="E35" s="4" t="s">
        <v>270</v>
      </c>
      <c r="F35" s="4" t="s">
        <v>254</v>
      </c>
    </row>
    <row r="36" spans="1:6" x14ac:dyDescent="0.25">
      <c r="A36" s="4">
        <v>11</v>
      </c>
      <c r="B36" s="11">
        <v>2021</v>
      </c>
      <c r="C36" s="11">
        <v>2021</v>
      </c>
      <c r="D36" s="4" t="s">
        <v>271</v>
      </c>
      <c r="E36" s="4" t="s">
        <v>272</v>
      </c>
      <c r="F36" s="4" t="s">
        <v>254</v>
      </c>
    </row>
    <row r="37" spans="1:6" x14ac:dyDescent="0.25">
      <c r="A37" s="4">
        <v>12</v>
      </c>
      <c r="B37" s="10">
        <v>45093</v>
      </c>
      <c r="C37" s="10">
        <v>45443</v>
      </c>
      <c r="D37" s="4" t="s">
        <v>246</v>
      </c>
      <c r="E37" s="4" t="s">
        <v>273</v>
      </c>
      <c r="F37" s="4" t="s">
        <v>274</v>
      </c>
    </row>
    <row r="38" spans="1:6" x14ac:dyDescent="0.25">
      <c r="A38" s="4">
        <v>12</v>
      </c>
      <c r="B38" s="10">
        <v>43556</v>
      </c>
      <c r="C38" s="10" t="s">
        <v>225</v>
      </c>
      <c r="D38" s="4" t="s">
        <v>275</v>
      </c>
      <c r="E38" s="4" t="s">
        <v>276</v>
      </c>
      <c r="F38" s="4" t="s">
        <v>274</v>
      </c>
    </row>
    <row r="39" spans="1:6" x14ac:dyDescent="0.25">
      <c r="A39" s="4">
        <v>12</v>
      </c>
      <c r="B39" s="10">
        <v>42644</v>
      </c>
      <c r="C39" s="10">
        <v>43282</v>
      </c>
      <c r="D39" s="4" t="s">
        <v>277</v>
      </c>
      <c r="E39" s="4" t="s">
        <v>278</v>
      </c>
      <c r="F39" s="4" t="s">
        <v>274</v>
      </c>
    </row>
    <row r="40" spans="1:6" x14ac:dyDescent="0.25">
      <c r="A40" s="4">
        <v>13</v>
      </c>
      <c r="B40" s="10">
        <v>43512</v>
      </c>
      <c r="C40" s="10" t="s">
        <v>225</v>
      </c>
      <c r="D40" s="4" t="s">
        <v>279</v>
      </c>
      <c r="E40" s="4" t="s">
        <v>280</v>
      </c>
      <c r="F40" s="4" t="s">
        <v>281</v>
      </c>
    </row>
    <row r="41" spans="1:6" x14ac:dyDescent="0.25">
      <c r="A41" s="4">
        <v>13</v>
      </c>
      <c r="B41" s="5">
        <v>41821</v>
      </c>
      <c r="C41" s="5">
        <v>43511</v>
      </c>
      <c r="D41" s="4" t="s">
        <v>279</v>
      </c>
      <c r="E41" s="4" t="s">
        <v>282</v>
      </c>
      <c r="F41" s="4" t="s">
        <v>281</v>
      </c>
    </row>
    <row r="42" spans="1:6" x14ac:dyDescent="0.25">
      <c r="A42" s="4">
        <v>13</v>
      </c>
      <c r="B42" s="5">
        <v>38169</v>
      </c>
      <c r="C42" s="5">
        <v>41820</v>
      </c>
      <c r="D42" s="4" t="s">
        <v>283</v>
      </c>
      <c r="E42" s="4" t="s">
        <v>284</v>
      </c>
      <c r="F42" s="4" t="s">
        <v>281</v>
      </c>
    </row>
    <row r="43" spans="1:6" x14ac:dyDescent="0.25">
      <c r="A43" s="4">
        <v>14</v>
      </c>
      <c r="B43" s="10">
        <v>41000</v>
      </c>
      <c r="C43" s="10" t="s">
        <v>225</v>
      </c>
      <c r="D43" s="4" t="s">
        <v>285</v>
      </c>
      <c r="E43" s="4" t="s">
        <v>286</v>
      </c>
      <c r="F43" s="4" t="s">
        <v>287</v>
      </c>
    </row>
    <row r="44" spans="1:6" x14ac:dyDescent="0.25">
      <c r="A44" s="4">
        <v>14</v>
      </c>
      <c r="B44" s="10">
        <v>39668</v>
      </c>
      <c r="C44" s="10">
        <v>40908</v>
      </c>
      <c r="D44" s="4" t="s">
        <v>288</v>
      </c>
      <c r="E44" s="4" t="s">
        <v>289</v>
      </c>
      <c r="F44" s="4" t="s">
        <v>287</v>
      </c>
    </row>
    <row r="45" spans="1:6" x14ac:dyDescent="0.25">
      <c r="A45" s="4">
        <v>14</v>
      </c>
      <c r="B45" s="10">
        <v>39402</v>
      </c>
      <c r="C45" s="10">
        <v>39447</v>
      </c>
      <c r="D45" s="4" t="s">
        <v>290</v>
      </c>
      <c r="E45" s="4" t="s">
        <v>291</v>
      </c>
      <c r="F45" s="4" t="s">
        <v>287</v>
      </c>
    </row>
    <row r="46" spans="1:6" x14ac:dyDescent="0.25">
      <c r="A46" s="4">
        <v>15</v>
      </c>
      <c r="B46" s="10">
        <v>45673</v>
      </c>
      <c r="C46" s="10">
        <v>45838</v>
      </c>
      <c r="D46" s="4" t="s">
        <v>84</v>
      </c>
      <c r="E46" s="4" t="s">
        <v>262</v>
      </c>
      <c r="F46" s="4" t="s">
        <v>292</v>
      </c>
    </row>
    <row r="47" spans="1:6" x14ac:dyDescent="0.25">
      <c r="A47" s="4">
        <v>15</v>
      </c>
      <c r="B47" s="10">
        <v>40238</v>
      </c>
      <c r="C47" s="10" t="s">
        <v>225</v>
      </c>
      <c r="D47" s="4" t="s">
        <v>293</v>
      </c>
      <c r="E47" s="4" t="s">
        <v>294</v>
      </c>
      <c r="F47" s="4" t="s">
        <v>292</v>
      </c>
    </row>
    <row r="48" spans="1:6" x14ac:dyDescent="0.25">
      <c r="A48" s="4">
        <v>15</v>
      </c>
      <c r="B48" s="10">
        <v>39508</v>
      </c>
      <c r="C48" s="10">
        <v>39814</v>
      </c>
      <c r="D48" s="4" t="s">
        <v>295</v>
      </c>
      <c r="E48" s="4" t="s">
        <v>296</v>
      </c>
      <c r="F48" s="4" t="s">
        <v>292</v>
      </c>
    </row>
    <row r="49" spans="1:6" x14ac:dyDescent="0.25">
      <c r="A49" s="4">
        <v>16</v>
      </c>
      <c r="B49" s="10">
        <v>45017</v>
      </c>
      <c r="C49" s="10">
        <v>45566</v>
      </c>
      <c r="D49" s="4" t="s">
        <v>297</v>
      </c>
      <c r="E49" s="4" t="s">
        <v>298</v>
      </c>
      <c r="F49" s="4" t="s">
        <v>299</v>
      </c>
    </row>
    <row r="50" spans="1:6" x14ac:dyDescent="0.25">
      <c r="A50" s="4">
        <v>16</v>
      </c>
      <c r="B50" s="10">
        <v>44621</v>
      </c>
      <c r="C50" s="10">
        <v>44986</v>
      </c>
      <c r="D50" s="4" t="s">
        <v>300</v>
      </c>
      <c r="E50" s="4" t="s">
        <v>301</v>
      </c>
      <c r="F50" s="4" t="s">
        <v>299</v>
      </c>
    </row>
    <row r="51" spans="1:6" x14ac:dyDescent="0.25">
      <c r="A51" s="4">
        <v>16</v>
      </c>
      <c r="B51" s="10">
        <v>42095</v>
      </c>
      <c r="C51" s="10">
        <v>44621</v>
      </c>
      <c r="D51" s="4" t="s">
        <v>302</v>
      </c>
      <c r="E51" s="4" t="s">
        <v>303</v>
      </c>
      <c r="F51" s="4" t="s">
        <v>299</v>
      </c>
    </row>
    <row r="52" spans="1:6" x14ac:dyDescent="0.25">
      <c r="A52" s="4">
        <v>17</v>
      </c>
      <c r="B52" s="10">
        <v>44013</v>
      </c>
      <c r="C52" s="11">
        <v>2022</v>
      </c>
      <c r="D52" s="4" t="s">
        <v>304</v>
      </c>
      <c r="E52" s="4" t="s">
        <v>305</v>
      </c>
      <c r="F52" s="4" t="s">
        <v>235</v>
      </c>
    </row>
    <row r="53" spans="1:6" x14ac:dyDescent="0.25">
      <c r="A53" s="4">
        <v>17</v>
      </c>
      <c r="B53" s="10">
        <v>43466</v>
      </c>
      <c r="C53" s="10">
        <v>43983</v>
      </c>
      <c r="D53" s="4" t="s">
        <v>306</v>
      </c>
      <c r="E53" s="4" t="s">
        <v>307</v>
      </c>
      <c r="F53" s="4" t="s">
        <v>235</v>
      </c>
    </row>
    <row r="54" spans="1:6" x14ac:dyDescent="0.25">
      <c r="A54" s="4">
        <v>17</v>
      </c>
      <c r="B54" s="10">
        <v>43160</v>
      </c>
      <c r="C54" s="10">
        <v>43435</v>
      </c>
      <c r="D54" s="4" t="s">
        <v>308</v>
      </c>
      <c r="E54" s="4" t="s">
        <v>234</v>
      </c>
      <c r="F54" s="4" t="s">
        <v>235</v>
      </c>
    </row>
    <row r="55" spans="1:6" x14ac:dyDescent="0.25">
      <c r="A55" s="4">
        <v>18</v>
      </c>
      <c r="B55" s="10">
        <v>44805</v>
      </c>
      <c r="C55" s="10">
        <v>44957</v>
      </c>
      <c r="D55" s="4" t="s">
        <v>246</v>
      </c>
      <c r="E55" s="4" t="s">
        <v>309</v>
      </c>
      <c r="F55" s="4" t="s">
        <v>235</v>
      </c>
    </row>
    <row r="56" spans="1:6" x14ac:dyDescent="0.25">
      <c r="A56" s="4">
        <v>18</v>
      </c>
      <c r="B56" s="10">
        <v>44075</v>
      </c>
      <c r="C56" s="11">
        <v>2022</v>
      </c>
      <c r="D56" s="4" t="s">
        <v>310</v>
      </c>
      <c r="E56" s="4" t="s">
        <v>311</v>
      </c>
      <c r="F56" s="4" t="s">
        <v>235</v>
      </c>
    </row>
    <row r="57" spans="1:6" x14ac:dyDescent="0.25">
      <c r="A57" s="4">
        <v>18</v>
      </c>
      <c r="B57" s="11">
        <v>2015</v>
      </c>
      <c r="C57" s="11">
        <v>2019</v>
      </c>
      <c r="D57" s="4" t="s">
        <v>312</v>
      </c>
      <c r="E57" s="4" t="s">
        <v>313</v>
      </c>
      <c r="F57" s="4" t="s">
        <v>235</v>
      </c>
    </row>
    <row r="58" spans="1:6" x14ac:dyDescent="0.25">
      <c r="A58" s="4">
        <v>19</v>
      </c>
      <c r="B58" s="10" t="s">
        <v>131</v>
      </c>
      <c r="C58" s="10" t="s">
        <v>131</v>
      </c>
      <c r="D58" s="4" t="s">
        <v>131</v>
      </c>
      <c r="E58" s="4" t="s">
        <v>131</v>
      </c>
      <c r="F58" s="4" t="s">
        <v>131</v>
      </c>
    </row>
    <row r="59" spans="1:6" x14ac:dyDescent="0.25">
      <c r="A59" s="4">
        <v>19</v>
      </c>
      <c r="B59" s="10" t="s">
        <v>131</v>
      </c>
      <c r="C59" s="10" t="s">
        <v>131</v>
      </c>
      <c r="D59" s="4" t="s">
        <v>131</v>
      </c>
      <c r="E59" s="4" t="s">
        <v>131</v>
      </c>
      <c r="F59" s="4" t="s">
        <v>131</v>
      </c>
    </row>
    <row r="60" spans="1:6" x14ac:dyDescent="0.25">
      <c r="A60" s="4">
        <v>19</v>
      </c>
      <c r="B60" s="10" t="s">
        <v>131</v>
      </c>
      <c r="C60" s="10" t="s">
        <v>131</v>
      </c>
      <c r="D60" s="4" t="s">
        <v>131</v>
      </c>
      <c r="E60" s="4" t="s">
        <v>131</v>
      </c>
      <c r="F60" s="4" t="s">
        <v>131</v>
      </c>
    </row>
    <row r="61" spans="1:6" x14ac:dyDescent="0.25">
      <c r="A61" s="4">
        <v>20</v>
      </c>
      <c r="B61" s="10">
        <v>45413</v>
      </c>
      <c r="C61" s="10" t="s">
        <v>225</v>
      </c>
      <c r="D61" s="4" t="s">
        <v>314</v>
      </c>
      <c r="E61" s="4" t="s">
        <v>315</v>
      </c>
      <c r="F61" s="4" t="s">
        <v>235</v>
      </c>
    </row>
    <row r="62" spans="1:6" x14ac:dyDescent="0.25">
      <c r="A62" s="4">
        <v>20</v>
      </c>
      <c r="B62" s="10">
        <v>44652</v>
      </c>
      <c r="C62" s="10">
        <v>45413</v>
      </c>
      <c r="D62" s="4" t="s">
        <v>316</v>
      </c>
      <c r="E62" s="4" t="s">
        <v>315</v>
      </c>
      <c r="F62" s="4" t="s">
        <v>235</v>
      </c>
    </row>
    <row r="63" spans="1:6" x14ac:dyDescent="0.25">
      <c r="A63" s="4">
        <v>20</v>
      </c>
      <c r="B63" s="10">
        <v>44564</v>
      </c>
      <c r="C63" s="10">
        <v>44650</v>
      </c>
      <c r="D63" s="4" t="s">
        <v>317</v>
      </c>
      <c r="E63" s="4" t="s">
        <v>318</v>
      </c>
      <c r="F63" s="4" t="s">
        <v>235</v>
      </c>
    </row>
    <row r="64" spans="1:6" x14ac:dyDescent="0.25">
      <c r="A64" s="4">
        <v>21</v>
      </c>
      <c r="B64" s="10">
        <v>44850</v>
      </c>
      <c r="C64" s="10">
        <v>45657</v>
      </c>
      <c r="D64" s="4" t="s">
        <v>246</v>
      </c>
      <c r="E64" s="4" t="s">
        <v>319</v>
      </c>
      <c r="F64" s="4" t="s">
        <v>320</v>
      </c>
    </row>
    <row r="65" spans="1:6" x14ac:dyDescent="0.25">
      <c r="A65" s="4">
        <v>21</v>
      </c>
      <c r="B65" s="10">
        <v>43770</v>
      </c>
      <c r="C65" s="10">
        <v>44849</v>
      </c>
      <c r="D65" s="4" t="s">
        <v>310</v>
      </c>
      <c r="E65" s="4" t="s">
        <v>321</v>
      </c>
      <c r="F65" s="4" t="s">
        <v>320</v>
      </c>
    </row>
    <row r="66" spans="1:6" x14ac:dyDescent="0.25">
      <c r="A66" s="4">
        <v>21</v>
      </c>
      <c r="B66" s="9">
        <v>2011</v>
      </c>
      <c r="C66" s="9">
        <v>2019</v>
      </c>
      <c r="D66" s="4" t="s">
        <v>322</v>
      </c>
      <c r="E66" s="4" t="s">
        <v>323</v>
      </c>
      <c r="F66" s="4" t="s">
        <v>320</v>
      </c>
    </row>
    <row r="67" spans="1:6" x14ac:dyDescent="0.25">
      <c r="A67" s="4">
        <v>22</v>
      </c>
      <c r="B67" s="5">
        <v>44501</v>
      </c>
      <c r="C67" s="5">
        <v>44620</v>
      </c>
      <c r="D67" s="4" t="s">
        <v>265</v>
      </c>
      <c r="E67" s="4" t="s">
        <v>324</v>
      </c>
      <c r="F67" s="4" t="s">
        <v>325</v>
      </c>
    </row>
    <row r="68" spans="1:6" x14ac:dyDescent="0.25">
      <c r="A68" s="4">
        <v>22</v>
      </c>
      <c r="B68" s="5">
        <v>43631</v>
      </c>
      <c r="C68" s="5">
        <v>44484</v>
      </c>
      <c r="D68" s="4" t="s">
        <v>326</v>
      </c>
      <c r="E68" s="4" t="s">
        <v>327</v>
      </c>
      <c r="F68" s="4" t="s">
        <v>325</v>
      </c>
    </row>
    <row r="69" spans="1:6" x14ac:dyDescent="0.25">
      <c r="A69" s="4">
        <v>22</v>
      </c>
      <c r="B69" s="5">
        <v>43466</v>
      </c>
      <c r="C69" s="5">
        <v>43585</v>
      </c>
      <c r="D69" s="4" t="s">
        <v>328</v>
      </c>
      <c r="E69" s="4" t="s">
        <v>329</v>
      </c>
      <c r="F69" s="4" t="s">
        <v>325</v>
      </c>
    </row>
    <row r="70" spans="1:6" x14ac:dyDescent="0.25">
      <c r="A70" s="4">
        <v>23</v>
      </c>
      <c r="B70" s="5">
        <v>44200</v>
      </c>
      <c r="C70" s="5">
        <v>44559</v>
      </c>
      <c r="D70" s="4" t="s">
        <v>310</v>
      </c>
      <c r="E70" s="4" t="s">
        <v>324</v>
      </c>
      <c r="F70" s="4" t="s">
        <v>299</v>
      </c>
    </row>
    <row r="71" spans="1:6" x14ac:dyDescent="0.25">
      <c r="A71" s="4">
        <v>23</v>
      </c>
      <c r="B71" s="5">
        <v>43832</v>
      </c>
      <c r="C71" s="5">
        <v>44194</v>
      </c>
      <c r="D71" s="4" t="s">
        <v>310</v>
      </c>
      <c r="E71" s="4" t="s">
        <v>330</v>
      </c>
      <c r="F71" s="4" t="s">
        <v>299</v>
      </c>
    </row>
    <row r="72" spans="1:6" x14ac:dyDescent="0.25">
      <c r="A72" s="4">
        <v>23</v>
      </c>
      <c r="B72" s="5">
        <v>42810</v>
      </c>
      <c r="C72" s="5">
        <v>43524</v>
      </c>
      <c r="D72" s="4" t="s">
        <v>331</v>
      </c>
      <c r="E72" s="4" t="s">
        <v>332</v>
      </c>
      <c r="F72" s="4" t="s">
        <v>299</v>
      </c>
    </row>
    <row r="73" spans="1:6" x14ac:dyDescent="0.25">
      <c r="A73" s="4">
        <v>24</v>
      </c>
      <c r="B73" s="5">
        <v>44228</v>
      </c>
      <c r="C73" s="5">
        <v>44635</v>
      </c>
      <c r="D73" s="4" t="s">
        <v>246</v>
      </c>
      <c r="E73" s="4" t="s">
        <v>259</v>
      </c>
      <c r="F73" s="4" t="s">
        <v>299</v>
      </c>
    </row>
    <row r="74" spans="1:6" x14ac:dyDescent="0.25">
      <c r="A74" s="4">
        <v>24</v>
      </c>
      <c r="B74" s="5">
        <v>42370</v>
      </c>
      <c r="C74" s="10" t="s">
        <v>225</v>
      </c>
      <c r="D74" s="4" t="s">
        <v>333</v>
      </c>
      <c r="E74" s="4" t="s">
        <v>334</v>
      </c>
      <c r="F74" s="4" t="s">
        <v>299</v>
      </c>
    </row>
    <row r="75" spans="1:6" x14ac:dyDescent="0.25">
      <c r="A75" s="4">
        <v>24</v>
      </c>
      <c r="B75" s="5">
        <v>41426</v>
      </c>
      <c r="C75" s="5">
        <v>42339</v>
      </c>
      <c r="D75" s="4" t="s">
        <v>333</v>
      </c>
      <c r="E75" s="4" t="s">
        <v>335</v>
      </c>
      <c r="F75" s="4" t="s">
        <v>299</v>
      </c>
    </row>
    <row r="76" spans="1:6" x14ac:dyDescent="0.25">
      <c r="A76" s="4">
        <v>25</v>
      </c>
      <c r="B76" s="5" t="s">
        <v>224</v>
      </c>
      <c r="C76" s="5" t="s">
        <v>224</v>
      </c>
      <c r="D76" s="4" t="s">
        <v>224</v>
      </c>
      <c r="E76" s="4" t="s">
        <v>224</v>
      </c>
      <c r="F76" s="4" t="s">
        <v>224</v>
      </c>
    </row>
    <row r="77" spans="1:6" x14ac:dyDescent="0.25">
      <c r="A77" s="4">
        <v>25</v>
      </c>
      <c r="B77" s="5" t="s">
        <v>224</v>
      </c>
      <c r="C77" s="5" t="s">
        <v>224</v>
      </c>
      <c r="D77" s="4" t="s">
        <v>224</v>
      </c>
      <c r="E77" s="4" t="s">
        <v>224</v>
      </c>
      <c r="F77" s="4" t="s">
        <v>224</v>
      </c>
    </row>
    <row r="78" spans="1:6" x14ac:dyDescent="0.25">
      <c r="A78" s="4">
        <v>25</v>
      </c>
      <c r="B78" s="5" t="s">
        <v>224</v>
      </c>
      <c r="C78" s="5" t="s">
        <v>224</v>
      </c>
      <c r="D78" s="4" t="s">
        <v>224</v>
      </c>
      <c r="E78" s="4" t="s">
        <v>224</v>
      </c>
      <c r="F78" s="4" t="s">
        <v>224</v>
      </c>
    </row>
    <row r="79" spans="1:6" x14ac:dyDescent="0.25">
      <c r="A79" s="4">
        <v>26</v>
      </c>
      <c r="B79" s="5">
        <v>44470</v>
      </c>
      <c r="C79" s="5">
        <v>45474</v>
      </c>
      <c r="D79" s="4" t="s">
        <v>336</v>
      </c>
      <c r="E79" s="4" t="s">
        <v>337</v>
      </c>
      <c r="F79" s="4" t="s">
        <v>235</v>
      </c>
    </row>
    <row r="80" spans="1:6" x14ac:dyDescent="0.25">
      <c r="A80" s="4">
        <v>26</v>
      </c>
      <c r="B80" s="5">
        <v>43709</v>
      </c>
      <c r="C80" s="5">
        <v>44136</v>
      </c>
      <c r="D80" s="4" t="s">
        <v>338</v>
      </c>
      <c r="E80" s="4" t="s">
        <v>284</v>
      </c>
      <c r="F80" s="4" t="s">
        <v>235</v>
      </c>
    </row>
    <row r="81" spans="1:6" x14ac:dyDescent="0.25">
      <c r="A81" s="4">
        <v>26</v>
      </c>
      <c r="B81" s="5">
        <v>43101</v>
      </c>
      <c r="C81" s="5">
        <v>43647</v>
      </c>
      <c r="D81" s="4" t="s">
        <v>339</v>
      </c>
      <c r="E81" s="4" t="s">
        <v>340</v>
      </c>
      <c r="F81" s="4" t="s">
        <v>235</v>
      </c>
    </row>
    <row r="82" spans="1:6" x14ac:dyDescent="0.25">
      <c r="A82" s="4">
        <v>27</v>
      </c>
      <c r="B82" s="5">
        <v>45231</v>
      </c>
      <c r="C82" s="5">
        <v>45536</v>
      </c>
      <c r="D82" s="4" t="s">
        <v>341</v>
      </c>
      <c r="E82" s="4" t="s">
        <v>342</v>
      </c>
      <c r="F82" s="4" t="s">
        <v>235</v>
      </c>
    </row>
    <row r="83" spans="1:6" x14ac:dyDescent="0.25">
      <c r="A83" s="4">
        <v>27</v>
      </c>
      <c r="B83" s="5">
        <v>42767</v>
      </c>
      <c r="C83" s="5">
        <v>45231</v>
      </c>
      <c r="D83" s="4" t="s">
        <v>343</v>
      </c>
      <c r="E83" s="4" t="s">
        <v>344</v>
      </c>
      <c r="F83" s="4" t="s">
        <v>235</v>
      </c>
    </row>
    <row r="84" spans="1:6" x14ac:dyDescent="0.25">
      <c r="A84" s="4">
        <v>27</v>
      </c>
      <c r="B84" s="5">
        <v>41153</v>
      </c>
      <c r="C84" s="5">
        <v>41334</v>
      </c>
      <c r="D84" s="4" t="s">
        <v>345</v>
      </c>
      <c r="E84" s="4" t="s">
        <v>346</v>
      </c>
      <c r="F84" s="4" t="s">
        <v>235</v>
      </c>
    </row>
    <row r="85" spans="1:6" x14ac:dyDescent="0.25">
      <c r="A85" s="4">
        <v>28</v>
      </c>
      <c r="B85" s="5">
        <v>42491</v>
      </c>
      <c r="C85" s="10" t="s">
        <v>225</v>
      </c>
      <c r="D85" s="4" t="s">
        <v>347</v>
      </c>
      <c r="E85" s="4" t="s">
        <v>348</v>
      </c>
      <c r="F85" s="4" t="s">
        <v>248</v>
      </c>
    </row>
    <row r="86" spans="1:6" x14ac:dyDescent="0.25">
      <c r="A86" s="4">
        <v>28</v>
      </c>
      <c r="B86" s="5">
        <v>42278</v>
      </c>
      <c r="C86" s="5">
        <v>42461</v>
      </c>
      <c r="D86" s="4" t="s">
        <v>349</v>
      </c>
      <c r="E86" s="4" t="s">
        <v>350</v>
      </c>
      <c r="F86" s="4" t="s">
        <v>248</v>
      </c>
    </row>
    <row r="87" spans="1:6" x14ac:dyDescent="0.25">
      <c r="A87" s="4">
        <v>28</v>
      </c>
      <c r="B87" s="5">
        <v>41791</v>
      </c>
      <c r="C87" s="5">
        <v>42278</v>
      </c>
      <c r="D87" s="4" t="s">
        <v>351</v>
      </c>
      <c r="E87" s="4" t="s">
        <v>232</v>
      </c>
      <c r="F87" s="4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2025-12-26T16:07:28Z</dcterms:modified>
</cp:coreProperties>
</file>